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xr:revisionPtr revIDLastSave="0" documentId="13_ncr:1_{51AD5D25-3A81-4F3A-9407-FE42B39F10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i" sheetId="1" r:id="rId1"/>
    <sheet name="Ličko-senjska županija" sheetId="6" r:id="rId2"/>
    <sheet name="Gračac" sheetId="3" r:id="rId3"/>
    <sheet name="Plitvičke doline" sheetId="4" r:id="rId4"/>
    <sheet name="Općina Plašk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F8" i="1"/>
  <c r="C9" i="1"/>
  <c r="F9" i="1"/>
  <c r="C10" i="1"/>
  <c r="F10" i="1"/>
  <c r="C11" i="1"/>
  <c r="F11" i="1"/>
  <c r="C12" i="1"/>
  <c r="F12" i="1"/>
  <c r="C13" i="1"/>
  <c r="F13" i="1"/>
  <c r="C14" i="1"/>
  <c r="C15" i="1"/>
  <c r="F15" i="1"/>
  <c r="F16" i="1"/>
  <c r="C17" i="1"/>
  <c r="F17" i="1"/>
  <c r="D18" i="1"/>
  <c r="D20" i="1" s="1"/>
  <c r="G18" i="1"/>
  <c r="G20" i="1" s="1"/>
  <c r="B20" i="1"/>
  <c r="E20" i="1"/>
  <c r="F20" i="1" l="1"/>
  <c r="C20" i="1"/>
  <c r="C66" i="4"/>
</calcChain>
</file>

<file path=xl/sharedStrings.xml><?xml version="1.0" encoding="utf-8"?>
<sst xmlns="http://schemas.openxmlformats.org/spreadsheetml/2006/main" count="2048" uniqueCount="383">
  <si>
    <t xml:space="preserve">Naziv izvještaja: Turistički promet po turističkim zajednicama </t>
  </si>
  <si>
    <t>Vrsta turista: Samo turisti</t>
  </si>
  <si>
    <t>Vrsta naplate: Oslobođeni; Komercijalni – po noćenju; Komercijalni – po noćenju - kampovi; Nekomercijalni; Komercijalni – paušalno</t>
  </si>
  <si>
    <t>Vrsta objekta: Svi objekti</t>
  </si>
  <si>
    <t>Turistička zajednica</t>
  </si>
  <si>
    <t>Dolasci domaći</t>
  </si>
  <si>
    <t>Dolasci strani</t>
  </si>
  <si>
    <t>Dolasci ukupno</t>
  </si>
  <si>
    <t>Noćenja domaći</t>
  </si>
  <si>
    <t>Noćenja strani</t>
  </si>
  <si>
    <t>Noćenja ukupno</t>
  </si>
  <si>
    <t>Turistička zajednica općine - Plitvička jezera</t>
  </si>
  <si>
    <t>Turistička zajednica grada - Senj</t>
  </si>
  <si>
    <t>Turistička zajednica grada - Gospić</t>
  </si>
  <si>
    <t>Turistička zajednica grada - Otočac</t>
  </si>
  <si>
    <t>Turistička zajednica Ličko-senjske županije</t>
  </si>
  <si>
    <t>Turistička zajednica općine - Karlobag</t>
  </si>
  <si>
    <t>Turistička zajednica općine - Brinje</t>
  </si>
  <si>
    <t>Turistička zajednica općine - Perušić</t>
  </si>
  <si>
    <t>Turistička zajednica općine - Vrhovine</t>
  </si>
  <si>
    <t>Ukupno:</t>
  </si>
  <si>
    <t>Turistička zajednica općine - Gračac</t>
  </si>
  <si>
    <t>Turistička zajednica općine - Plaški</t>
  </si>
  <si>
    <t>Naziv izvještaja: DrzavaTurista</t>
  </si>
  <si>
    <t>Država</t>
  </si>
  <si>
    <t>Noćenja</t>
  </si>
  <si>
    <t>Broj turista</t>
  </si>
  <si>
    <t>Udio noćenja</t>
  </si>
  <si>
    <t>Udio turista</t>
  </si>
  <si>
    <t>Njemačka</t>
  </si>
  <si>
    <t>Slovenija</t>
  </si>
  <si>
    <t>Hrvatska</t>
  </si>
  <si>
    <t>Italija</t>
  </si>
  <si>
    <t>Poljska</t>
  </si>
  <si>
    <t>Češka</t>
  </si>
  <si>
    <t>Austrija</t>
  </si>
  <si>
    <t>Mađarska</t>
  </si>
  <si>
    <t>Slovačka</t>
  </si>
  <si>
    <t>Nizozemska</t>
  </si>
  <si>
    <t>Francuska</t>
  </si>
  <si>
    <t>Ujedinjena Kraljevina</t>
  </si>
  <si>
    <t>Švicarska</t>
  </si>
  <si>
    <t>Bosna i Hercegovina</t>
  </si>
  <si>
    <t>SAD</t>
  </si>
  <si>
    <t>Belgija</t>
  </si>
  <si>
    <t>Srbija</t>
  </si>
  <si>
    <t>Ukrajina</t>
  </si>
  <si>
    <t>Španjolska</t>
  </si>
  <si>
    <t>Rumunjska</t>
  </si>
  <si>
    <t>Švedska</t>
  </si>
  <si>
    <t>Makedonija</t>
  </si>
  <si>
    <t>Danska</t>
  </si>
  <si>
    <t>Australija</t>
  </si>
  <si>
    <t>Irska</t>
  </si>
  <si>
    <t>Litva</t>
  </si>
  <si>
    <t>Kanada</t>
  </si>
  <si>
    <t>Portugal</t>
  </si>
  <si>
    <t>Ostale azijske zemlje</t>
  </si>
  <si>
    <t>Izrael</t>
  </si>
  <si>
    <t>Rusija</t>
  </si>
  <si>
    <t>Bugarska</t>
  </si>
  <si>
    <t>Albanija</t>
  </si>
  <si>
    <t>Indija</t>
  </si>
  <si>
    <t>Kina</t>
  </si>
  <si>
    <t>Ostale zemlje Južne i Srednje Amerike</t>
  </si>
  <si>
    <t>Letonija</t>
  </si>
  <si>
    <t>Norveška</t>
  </si>
  <si>
    <t>Kosovo</t>
  </si>
  <si>
    <t>Finska</t>
  </si>
  <si>
    <t>Ostale afričke zemlje</t>
  </si>
  <si>
    <t>Turska</t>
  </si>
  <si>
    <t>Grčka</t>
  </si>
  <si>
    <t>Estonija</t>
  </si>
  <si>
    <t>Argentina</t>
  </si>
  <si>
    <t>Japan</t>
  </si>
  <si>
    <t>Bjelorusija</t>
  </si>
  <si>
    <t>Ostale europske zemlje</t>
  </si>
  <si>
    <t>Novi Zeland</t>
  </si>
  <si>
    <t>Crna Gora</t>
  </si>
  <si>
    <t>Luksemburg</t>
  </si>
  <si>
    <t>Malta</t>
  </si>
  <si>
    <t>Južnoafrička Republika</t>
  </si>
  <si>
    <t>Meksiko</t>
  </si>
  <si>
    <t>Ujedinjeni Arapski Emirati</t>
  </si>
  <si>
    <t>Indonezija</t>
  </si>
  <si>
    <t>Oman</t>
  </si>
  <si>
    <t>UKUPNO:</t>
  </si>
  <si>
    <t>Kategorija plaćanja BP - Kategorija plaćanja BP: Osobe do 29 godina - članovi međunarodne omladinske organizacije, Osobe koje koriste uslugu noćenja u svom mjestu prebivališta, Turist koji boravi u stanu ili kući stanovnika općine ili grada, Djeca : do 12 godina - prijatelji vlasnika (interna kategorija), Djeca : od navršenih 12-18 godina - prijatelji vlasnika (interna kategorija), Djeca do 12 godina, Turist koji boravi u ugostiteljskom objektu, Turist chartera, Vlasnici kuće za odmor i članovi njegove obitelji , Djeca od navršenih 12-18 godina na charteru, Prijatelji i ostale osobe vlasnika kuće ili stana za odmor, Osobe sa tjelesnim invaliditetom 70% i više, Djeca od navršenih 12-18 godina, Pratitelj osobe sa tjelesnim invaliditetom 70% i više, Sudionici školskih paket aranžmana odobrenih od strane školske ustanove</t>
  </si>
  <si>
    <t>Turist - država prebivališta - DZS naziv: Sve</t>
  </si>
  <si>
    <t>Turist
država prebivališta
DZS naziv</t>
  </si>
  <si>
    <t>Gračac
Broj noćenja</t>
  </si>
  <si>
    <t>Gračac
Broj dolazaka</t>
  </si>
  <si>
    <t>Ukupno</t>
  </si>
  <si>
    <t>Objekt lokacija
Grad općina</t>
  </si>
  <si>
    <t>Popunjenost</t>
  </si>
  <si>
    <t>Gračac</t>
  </si>
  <si>
    <t>Prosječno trajanje boravka turista u destinaciji TZP Plitvičke doline</t>
  </si>
  <si>
    <t>Vrsta turista</t>
  </si>
  <si>
    <t>Prosječno trajanje boravka (u danima)</t>
  </si>
  <si>
    <t>Domaći</t>
  </si>
  <si>
    <t>Strani</t>
  </si>
  <si>
    <t>Mjesec</t>
  </si>
  <si>
    <t>PLITVIČKE DOLINE - RAKOVICA I SABORSKO</t>
  </si>
  <si>
    <t>GRAČAC</t>
  </si>
  <si>
    <t>Objekt lokacija - Grad općina: Gračac</t>
  </si>
  <si>
    <t>Razina: Ličko-senjska županija</t>
  </si>
  <si>
    <t>LIČKO-SENJSKA ŽUPANIJA</t>
  </si>
  <si>
    <t>Lićko-senjska županija po tržištima</t>
  </si>
  <si>
    <t>Zemlja</t>
  </si>
  <si>
    <t>Općina Plaški po tržištima</t>
  </si>
  <si>
    <t>OPĆINA PLAŠKI</t>
  </si>
  <si>
    <t>Vrsta objekta</t>
  </si>
  <si>
    <t>Broj turista/Indeks</t>
  </si>
  <si>
    <t>Hoteli</t>
  </si>
  <si>
    <t>Kampovi</t>
  </si>
  <si>
    <t>Objekti u domaćinstvu</t>
  </si>
  <si>
    <t>Ostali ugostiteljski objekti za smještaj</t>
  </si>
  <si>
    <t>Broj noćenja 2023</t>
  </si>
  <si>
    <t>Argentinska Republika</t>
  </si>
  <si>
    <t>Bolivarijanska Republika Venezuela</t>
  </si>
  <si>
    <t>Češka Republika</t>
  </si>
  <si>
    <t>Država Izrael</t>
  </si>
  <si>
    <t>Francuska Republika</t>
  </si>
  <si>
    <t>Helenska Republika (Grčka)</t>
  </si>
  <si>
    <t>Kraljevina Belgija</t>
  </si>
  <si>
    <t>Kraljevina Danska</t>
  </si>
  <si>
    <t>Kraljevina Maroko</t>
  </si>
  <si>
    <t>Kraljevina Nizozemska</t>
  </si>
  <si>
    <t>Kraljevina Norveška</t>
  </si>
  <si>
    <t>Kraljevina Španjolska</t>
  </si>
  <si>
    <t>Kraljevina Švedska</t>
  </si>
  <si>
    <t>Narodna Republika Kina</t>
  </si>
  <si>
    <t>Portugalska Republika</t>
  </si>
  <si>
    <t>Republika Albanija</t>
  </si>
  <si>
    <t>Republika Austrija</t>
  </si>
  <si>
    <t>Republika Bjelorusija</t>
  </si>
  <si>
    <t>Republika Bugarska</t>
  </si>
  <si>
    <t>Republika Estonija</t>
  </si>
  <si>
    <t>Republika Finska</t>
  </si>
  <si>
    <t>Republika Hrvatska</t>
  </si>
  <si>
    <t>Republika Kolumbija</t>
  </si>
  <si>
    <t>Republika Koreja (Južna Koreja)</t>
  </si>
  <si>
    <t>Republika Kosovo</t>
  </si>
  <si>
    <t>Republika Latvija (Letonija)</t>
  </si>
  <si>
    <t>Republika Litva</t>
  </si>
  <si>
    <t>Republika Malta</t>
  </si>
  <si>
    <t>Republika Poljska</t>
  </si>
  <si>
    <t>Republika Singapur</t>
  </si>
  <si>
    <t>Republika Slovenija</t>
  </si>
  <si>
    <t>Republika Srbija</t>
  </si>
  <si>
    <t>Republika Turska</t>
  </si>
  <si>
    <t>Republika Uganda</t>
  </si>
  <si>
    <t>Ruska Federacija (Rusija)</t>
  </si>
  <si>
    <t>Savezna Republika Njemačka</t>
  </si>
  <si>
    <t>Sjedinjene Američke Države (SAD)</t>
  </si>
  <si>
    <t>Slovačka Republika</t>
  </si>
  <si>
    <t>Švicarska Konfederacija</t>
  </si>
  <si>
    <t>Talijanska Republika (Italija)</t>
  </si>
  <si>
    <t>Ujedinjena Kraljevina Velike Britanije i Sjeverne Irske</t>
  </si>
  <si>
    <t>Veliko Vojvodstvo Luksemburg</t>
  </si>
  <si>
    <t>Datum: Od datuma = 1.1.2024.; Do datuma = 31.12.2024.</t>
  </si>
  <si>
    <t>Naziv izvještaja: Gračac popunjenost 2024.</t>
  </si>
  <si>
    <t>Razdoblje: 01.01.2024. - 31.12.2024.</t>
  </si>
  <si>
    <t>Naziv izvještaja: Gračac po tržištima 2024.</t>
  </si>
  <si>
    <t>Broj noćenja i turista u Općini Saborsko (2024. godina) po nacionalnosti - prvih deset država</t>
  </si>
  <si>
    <t>Broj noćenja i turista u Općini Rakovica (2024. godina) po nacionalnosti - prvih deset država</t>
  </si>
  <si>
    <t>Broj noćenja u 2024. godini u TZP Plitvičke doline po mjesecima</t>
  </si>
  <si>
    <t>Broj turista u 2024. u usporedbi s 2023. (razdoblje 01.01.-31.12.)</t>
  </si>
  <si>
    <t>Turistička zajednica područja Plitvičke doline</t>
  </si>
  <si>
    <t xml:space="preserve">Mađarska </t>
  </si>
  <si>
    <t>2024/01</t>
  </si>
  <si>
    <t>2024/02</t>
  </si>
  <si>
    <t>2024/03</t>
  </si>
  <si>
    <t>2024/04</t>
  </si>
  <si>
    <t>2024/05</t>
  </si>
  <si>
    <t>2024/06</t>
  </si>
  <si>
    <t>2024/07</t>
  </si>
  <si>
    <t>2024/08</t>
  </si>
  <si>
    <t>2024/09</t>
  </si>
  <si>
    <t>2024/10</t>
  </si>
  <si>
    <t>2024/11</t>
  </si>
  <si>
    <t>2024/12</t>
  </si>
  <si>
    <t>Broj noćenja 2024</t>
  </si>
  <si>
    <t>Donji Lapac</t>
  </si>
  <si>
    <t>Lovinac</t>
  </si>
  <si>
    <t>Udbina</t>
  </si>
  <si>
    <t>Brinje</t>
  </si>
  <si>
    <t>Gospić</t>
  </si>
  <si>
    <t>Karlobag</t>
  </si>
  <si>
    <t>Otočac</t>
  </si>
  <si>
    <t>Perušić</t>
  </si>
  <si>
    <t>Plitvička Jezera</t>
  </si>
  <si>
    <t>Senj</t>
  </si>
  <si>
    <t>Vrhovine</t>
  </si>
  <si>
    <t>UKUPNO</t>
  </si>
  <si>
    <t>Objekt
Vrsta objekta</t>
  </si>
  <si>
    <t>Popunjenost - aktivni</t>
  </si>
  <si>
    <t>Nekomercijalni smještaj</t>
  </si>
  <si>
    <t>Objekti na OPG-u (seljačkom domaćinstvu)</t>
  </si>
  <si>
    <t>Ostali ugostiteljski objekti za smještaj (Druge vrste - skupina kampovi)</t>
  </si>
  <si>
    <t>Turist
država prebivališta
Naziv</t>
  </si>
  <si>
    <t>Broj noćenja</t>
  </si>
  <si>
    <t>Broj dolazaka</t>
  </si>
  <si>
    <t>Demokratska Socijalistička Republika Šri Lanka</t>
  </si>
  <si>
    <t>Islamska Republika Iran</t>
  </si>
  <si>
    <t>Kraljevina Saudijska Arabija</t>
  </si>
  <si>
    <t>Kraljevina Tajland</t>
  </si>
  <si>
    <t>Republika Irak</t>
  </si>
  <si>
    <t>Republika Kazahstan</t>
  </si>
  <si>
    <t>Republika Sjeverna Makedonija</t>
  </si>
  <si>
    <t>Savezna Republika Brazil</t>
  </si>
  <si>
    <t>Republika Južna Afrika</t>
  </si>
  <si>
    <t>Američka Samoa</t>
  </si>
  <si>
    <t>Američki Djevičanski Otoci</t>
  </si>
  <si>
    <t>Arapska Republika Egipat</t>
  </si>
  <si>
    <t>Britanski Djevičanski Otoci</t>
  </si>
  <si>
    <t>Demokratska Narodna Republika Koreja (Sjeverna Koreja)</t>
  </si>
  <si>
    <t>Demokratska Republika Sveti Toma i Prinsipe</t>
  </si>
  <si>
    <t>Francuska Gvajana</t>
  </si>
  <si>
    <t>Francuska Polinezija</t>
  </si>
  <si>
    <t>Gruzija</t>
  </si>
  <si>
    <t>Islamska Republika Pakistan</t>
  </si>
  <si>
    <t>Istočna Republika Urugvaj</t>
  </si>
  <si>
    <t>Kirgiska Republika</t>
  </si>
  <si>
    <t>Kneževina Lihtenštajn</t>
  </si>
  <si>
    <t>Kraljevina Bahrein</t>
  </si>
  <si>
    <t>Narodna Republika Bangladeš</t>
  </si>
  <si>
    <t>Republika Azerbajdžan</t>
  </si>
  <si>
    <t>Republika Cipar</t>
  </si>
  <si>
    <t>Republika Čile</t>
  </si>
  <si>
    <t>Republika El Salvador</t>
  </si>
  <si>
    <t>Republika Filipini</t>
  </si>
  <si>
    <t>Republika Indija</t>
  </si>
  <si>
    <t>Republika Island</t>
  </si>
  <si>
    <t>Republika Kina na Tajvanu (Tajvan)</t>
  </si>
  <si>
    <t>Republika Kongo</t>
  </si>
  <si>
    <t>Republika Kostarika</t>
  </si>
  <si>
    <t>Republika Kuba</t>
  </si>
  <si>
    <t>Republika Madagaskar</t>
  </si>
  <si>
    <t>Republika Moldova (Moldavija)</t>
  </si>
  <si>
    <t>Republika Namibija</t>
  </si>
  <si>
    <t>Republika Nauru</t>
  </si>
  <si>
    <t>Republika Niger</t>
  </si>
  <si>
    <t>Republika Sijera Leone</t>
  </si>
  <si>
    <t>Republika Uzbekistan</t>
  </si>
  <si>
    <t>Savezna Demokratska Republika Nepal</t>
  </si>
  <si>
    <t>Sjedinjene Meksičke Države</t>
  </si>
  <si>
    <t>Socijalistička Republika Vijetnam</t>
  </si>
  <si>
    <t>Turks i Caicos Otoci</t>
  </si>
  <si>
    <t>Antigva i Barbuda</t>
  </si>
  <si>
    <t>Britanski Indijskooceanski Teritorij</t>
  </si>
  <si>
    <t>Dominikanska Republika</t>
  </si>
  <si>
    <t>Kokosovi (Keeling) Otoci</t>
  </si>
  <si>
    <t>Libanonska Republika</t>
  </si>
  <si>
    <t>Malezija</t>
  </si>
  <si>
    <t>Mongolija</t>
  </si>
  <si>
    <t>Republika Armenija</t>
  </si>
  <si>
    <t>Republika Paragvaj</t>
  </si>
  <si>
    <t>Republika Tunis</t>
  </si>
  <si>
    <t>Sirijska Arapska Republika</t>
  </si>
  <si>
    <t>Islamska Republika Afganistan</t>
  </si>
  <si>
    <t>Kneževina Andora</t>
  </si>
  <si>
    <t>Otok Norflok</t>
  </si>
  <si>
    <t>Sveti Maarten (Nizozemski dio)</t>
  </si>
  <si>
    <t>Ujedinjena Republika Tanzanija</t>
  </si>
  <si>
    <t>Alžirska Narodna Demokratska Republika</t>
  </si>
  <si>
    <t>Država Katar</t>
  </si>
  <si>
    <t>Država Kuvajt</t>
  </si>
  <si>
    <t>Hong Kong</t>
  </si>
  <si>
    <t>Republika Ekvador</t>
  </si>
  <si>
    <t>Republika Peru</t>
  </si>
  <si>
    <t>Republika San Marino</t>
  </si>
  <si>
    <t>Republika Zimbabve</t>
  </si>
  <si>
    <t>Republika Indonezija</t>
  </si>
  <si>
    <t>Alandski Otoci</t>
  </si>
  <si>
    <t>Antarktika</t>
  </si>
  <si>
    <t>Barbados</t>
  </si>
  <si>
    <t>Bonaire, Sveti Eustazije i Saba</t>
  </si>
  <si>
    <t>Brunej Darussalam</t>
  </si>
  <si>
    <t>Burkina Faso</t>
  </si>
  <si>
    <t>Demokratska Republika Kongo</t>
  </si>
  <si>
    <t>Država Palestina</t>
  </si>
  <si>
    <t>Farski Otoci</t>
  </si>
  <si>
    <t>Francuski Južni Teritoriji</t>
  </si>
  <si>
    <t>Gibraltar</t>
  </si>
  <si>
    <t>Guernsej</t>
  </si>
  <si>
    <t>Gvadalupa</t>
  </si>
  <si>
    <t>Hašemitska Kraljevina Jordan</t>
  </si>
  <si>
    <t>Islamska Republika Mauritanija</t>
  </si>
  <si>
    <t>Jamajka</t>
  </si>
  <si>
    <t>Kneževina Monako</t>
  </si>
  <si>
    <t>Kraljevina Kambodža</t>
  </si>
  <si>
    <t>Kraljevina Svazi</t>
  </si>
  <si>
    <t>Makao</t>
  </si>
  <si>
    <t>Marijanski Otoci</t>
  </si>
  <si>
    <t>Martinik</t>
  </si>
  <si>
    <t>Nezavisna Država Samoa</t>
  </si>
  <si>
    <t>Otok Man</t>
  </si>
  <si>
    <t>Republika Angola</t>
  </si>
  <si>
    <t>Republika Côte dʼIvoire (Obala Bjelokosti)</t>
  </si>
  <si>
    <t>Republika Gana</t>
  </si>
  <si>
    <t>Republika Gvatemala</t>
  </si>
  <si>
    <t>Republika Gvineja</t>
  </si>
  <si>
    <t>Republika Honduras</t>
  </si>
  <si>
    <t>Republika Kabo Verde</t>
  </si>
  <si>
    <t>Republika Kamerun</t>
  </si>
  <si>
    <t>Republika Kenija</t>
  </si>
  <si>
    <t>Republika Mali</t>
  </si>
  <si>
    <t>Republika Mauricijus</t>
  </si>
  <si>
    <t>Republika Mozambik</t>
  </si>
  <si>
    <t>Republika Panama</t>
  </si>
  <si>
    <t>Republika Sejšeli</t>
  </si>
  <si>
    <t>Republika Senegal</t>
  </si>
  <si>
    <t>Republika Sudan</t>
  </si>
  <si>
    <t>Republika Surinam</t>
  </si>
  <si>
    <t>Republika Trinidad i Tobago</t>
  </si>
  <si>
    <t>Republika Unija Mjanmar</t>
  </si>
  <si>
    <t>Republika Vanuatu</t>
  </si>
  <si>
    <t>Republika Zambija</t>
  </si>
  <si>
    <t>Reunion</t>
  </si>
  <si>
    <t>Savezna Republika Nigerija</t>
  </si>
  <si>
    <t>Sjedinjene Države Malih Pacifičkih Otoka</t>
  </si>
  <si>
    <t>Srednjoafrička Republika</t>
  </si>
  <si>
    <t>Sultanat Oman</t>
  </si>
  <si>
    <t>Sveta Stolica [Država Vatikanskoga Grada]</t>
  </si>
  <si>
    <t>Sveti Kristofor i Nevis</t>
  </si>
  <si>
    <t>Togoanska Republika</t>
  </si>
  <si>
    <t>Višenacionalna Država Bolivija</t>
  </si>
  <si>
    <t>Zajednica Bahamâ</t>
  </si>
  <si>
    <t>Zajednica Dominike</t>
  </si>
  <si>
    <t>Zajednice Portoriko</t>
  </si>
  <si>
    <t>Grenada</t>
  </si>
  <si>
    <t>Laoska Narodna Demokratska Republika</t>
  </si>
  <si>
    <t>Republika Liberija</t>
  </si>
  <si>
    <t>Republika Tadžikistan</t>
  </si>
  <si>
    <t>Sveti Vincent i Grenadini</t>
  </si>
  <si>
    <t>Belize</t>
  </si>
  <si>
    <t>Božićni Otok</t>
  </si>
  <si>
    <t>2024/01
Broj noćenja</t>
  </si>
  <si>
    <t>2024/02
Broj noćenja</t>
  </si>
  <si>
    <t>2024/03
Broj noćenja</t>
  </si>
  <si>
    <t>2024/04
Broj noćenja</t>
  </si>
  <si>
    <t>2024/05
Broj noćenja</t>
  </si>
  <si>
    <t>2024/06
Broj noćenja</t>
  </si>
  <si>
    <t>2024/07
Broj noćenja</t>
  </si>
  <si>
    <t>2024/08
Broj noćenja</t>
  </si>
  <si>
    <t>2024/09
Broj noćenja</t>
  </si>
  <si>
    <t>2024/10
Broj noćenja</t>
  </si>
  <si>
    <t>2024/11
Broj noćenja</t>
  </si>
  <si>
    <t>2024/12
Broj noćenja</t>
  </si>
  <si>
    <t>Pivot izvještaj</t>
  </si>
  <si>
    <t>Broj dolazaka u 2024.</t>
  </si>
  <si>
    <t>Saborsko</t>
  </si>
  <si>
    <t>Dolasci 2024</t>
  </si>
  <si>
    <t>Rakovica</t>
  </si>
  <si>
    <t>Dolasci 20242</t>
  </si>
  <si>
    <t>Iran</t>
  </si>
  <si>
    <t>Urugvaj</t>
  </si>
  <si>
    <t>Kraljevina Behrein</t>
  </si>
  <si>
    <t xml:space="preserve">Maroko </t>
  </si>
  <si>
    <t>Saudijska Arabija</t>
  </si>
  <si>
    <t>Cipar</t>
  </si>
  <si>
    <t>Čile</t>
  </si>
  <si>
    <t>Gvatemala</t>
  </si>
  <si>
    <t>Južna Afrika</t>
  </si>
  <si>
    <t>Kazahstan</t>
  </si>
  <si>
    <t>Tajvan</t>
  </si>
  <si>
    <t>Kostarika</t>
  </si>
  <si>
    <t>Latvija</t>
  </si>
  <si>
    <t>Madagaskar</t>
  </si>
  <si>
    <t>Sjeverna Makedonija</t>
  </si>
  <si>
    <t>Nepal</t>
  </si>
  <si>
    <t>Brazil</t>
  </si>
  <si>
    <t>Ujedinjeno Kraljevstvo</t>
  </si>
  <si>
    <t>Objekt
Kategorija</t>
  </si>
  <si>
    <t>Domaći
Broj turista</t>
  </si>
  <si>
    <t>Strani
Broj turista</t>
  </si>
  <si>
    <t>Plaški</t>
  </si>
  <si>
    <t>3 sunca</t>
  </si>
  <si>
    <t>2 zvjezdice</t>
  </si>
  <si>
    <t>3 zvjezdice</t>
  </si>
  <si>
    <t>4 zvjezdice</t>
  </si>
  <si>
    <t>Po smještajnom objektu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</si>
</sst>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3" fillId="0" borderId="0"/>
  </cellStyleXfs>
  <cellXfs count="73">
    <xf numFmtId="0" fontId="0" fillId="0" borderId="0" xfId="0"/>
    <xf numFmtId="3" fontId="0" fillId="0" borderId="0" xfId="0" applyNumberFormat="1"/>
    <xf numFmtId="0" fontId="3" fillId="0" borderId="0" xfId="0" applyFont="1"/>
    <xf numFmtId="3" fontId="3" fillId="0" borderId="0" xfId="0" applyNumberFormat="1" applyFont="1"/>
    <xf numFmtId="10" fontId="0" fillId="0" borderId="0" xfId="0" applyNumberFormat="1"/>
    <xf numFmtId="0" fontId="4" fillId="0" borderId="0" xfId="1"/>
    <xf numFmtId="0" fontId="3" fillId="0" borderId="0" xfId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6" fillId="0" borderId="0" xfId="0" applyFont="1"/>
    <xf numFmtId="3" fontId="6" fillId="0" borderId="0" xfId="0" applyNumberFormat="1" applyFont="1" applyAlignment="1">
      <alignment horizontal="left"/>
    </xf>
    <xf numFmtId="0" fontId="5" fillId="0" borderId="0" xfId="0" applyFont="1"/>
    <xf numFmtId="0" fontId="7" fillId="0" borderId="0" xfId="0" applyFont="1"/>
    <xf numFmtId="0" fontId="2" fillId="0" borderId="0" xfId="0" applyFont="1"/>
    <xf numFmtId="0" fontId="9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14" fillId="0" borderId="0" xfId="1" applyNumberFormat="1" applyFont="1" applyAlignment="1">
      <alignment horizontal="center" vertical="center" wrapText="1"/>
    </xf>
    <xf numFmtId="0" fontId="13" fillId="0" borderId="0" xfId="1" applyFont="1"/>
    <xf numFmtId="3" fontId="14" fillId="0" borderId="0" xfId="0" applyNumberFormat="1" applyFont="1"/>
    <xf numFmtId="10" fontId="14" fillId="0" borderId="0" xfId="0" applyNumberFormat="1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1" applyFill="1"/>
    <xf numFmtId="3" fontId="4" fillId="0" borderId="0" xfId="1" applyNumberFormat="1" applyFill="1"/>
    <xf numFmtId="0" fontId="14" fillId="0" borderId="0" xfId="1" applyFont="1" applyFill="1"/>
    <xf numFmtId="0" fontId="13" fillId="0" borderId="0" xfId="2"/>
    <xf numFmtId="10" fontId="13" fillId="0" borderId="0" xfId="2" applyNumberFormat="1"/>
    <xf numFmtId="10" fontId="14" fillId="0" borderId="0" xfId="2" applyNumberFormat="1" applyFont="1"/>
    <xf numFmtId="0" fontId="14" fillId="0" borderId="0" xfId="2" applyFont="1" applyAlignment="1">
      <alignment horizontal="center" vertical="center" wrapText="1"/>
    </xf>
    <xf numFmtId="10" fontId="14" fillId="0" borderId="0" xfId="2" applyNumberFormat="1" applyFont="1" applyAlignment="1">
      <alignment horizontal="center" vertical="center"/>
    </xf>
    <xf numFmtId="0" fontId="14" fillId="0" borderId="0" xfId="2" applyFont="1"/>
    <xf numFmtId="0" fontId="14" fillId="0" borderId="0" xfId="0" applyFont="1" applyAlignment="1">
      <alignment horizontal="center" vertical="center" wrapText="1"/>
    </xf>
    <xf numFmtId="3" fontId="14" fillId="0" borderId="0" xfId="0" applyNumberFormat="1" applyFont="1" applyAlignment="1">
      <alignment horizontal="center" vertical="center"/>
    </xf>
    <xf numFmtId="0" fontId="14" fillId="0" borderId="0" xfId="0" applyFont="1"/>
    <xf numFmtId="10" fontId="14" fillId="0" borderId="0" xfId="0" applyNumberFormat="1" applyFont="1" applyAlignment="1">
      <alignment horizontal="center" vertical="center"/>
    </xf>
    <xf numFmtId="0" fontId="13" fillId="0" borderId="0" xfId="2"/>
    <xf numFmtId="3" fontId="13" fillId="0" borderId="0" xfId="2" applyNumberFormat="1"/>
    <xf numFmtId="0" fontId="14" fillId="0" borderId="0" xfId="2" applyFont="1" applyAlignment="1">
      <alignment horizontal="center" vertical="center" wrapText="1"/>
    </xf>
    <xf numFmtId="3" fontId="14" fillId="0" borderId="0" xfId="2" applyNumberFormat="1" applyFont="1" applyAlignment="1">
      <alignment horizontal="center" vertical="center" wrapText="1"/>
    </xf>
    <xf numFmtId="0" fontId="14" fillId="0" borderId="0" xfId="2" applyFont="1"/>
    <xf numFmtId="3" fontId="14" fillId="0" borderId="0" xfId="2" applyNumberFormat="1" applyFont="1"/>
    <xf numFmtId="0" fontId="13" fillId="0" borderId="0" xfId="2"/>
    <xf numFmtId="0" fontId="15" fillId="0" borderId="0" xfId="0" applyFont="1"/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/>
    </xf>
    <xf numFmtId="3" fontId="16" fillId="0" borderId="0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</cellXfs>
  <cellStyles count="3">
    <cellStyle name="Normalno" xfId="0" builtinId="0"/>
    <cellStyle name="Normalno 2" xfId="1" xr:uid="{44AF0F57-1CC2-4110-BAF3-1D75143AE761}"/>
    <cellStyle name="Normalno 3" xfId="2" xr:uid="{CE567346-73BD-40F9-ABE9-4CA0FE48EF74}"/>
  </cellStyles>
  <dxfs count="53"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numFmt numFmtId="3" formatCode="#,##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charset val="238"/>
        <scheme val="none"/>
      </font>
      <numFmt numFmtId="3" formatCode="#,##0"/>
      <alignment horizontal="center" vertical="center" textRotation="0" wrapText="1" indent="0" justifyLastLine="0" shrinkToFit="0" readingOrder="0"/>
    </dxf>
    <dxf>
      <numFmt numFmtId="14" formatCode="0.00%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3" formatCode="#,##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B4671F0-848E-46FC-A84B-A200772A166E}" name="Tablica3" displayName="Tablica3" ref="A7:G20" totalsRowShown="0" headerRowDxfId="52">
  <autoFilter ref="A7:G20" xr:uid="{9B4671F0-848E-46FC-A84B-A200772A166E}"/>
  <tableColumns count="7">
    <tableColumn id="1" xr3:uid="{EB8C9EC3-E6B3-4E6F-9574-A6D3BFBDA8E6}" name="Turistička zajednica"/>
    <tableColumn id="2" xr3:uid="{D6FC6A96-6DC2-4F2A-BC42-811303833644}" name="Dolasci domaći" dataDxfId="51"/>
    <tableColumn id="3" xr3:uid="{5B7B6888-5B66-42A9-A908-0DEDF8B9BA6E}" name="Dolasci strani" dataDxfId="50"/>
    <tableColumn id="4" xr3:uid="{729ECA14-F7A4-42F3-B2F5-4B646A9E54E2}" name="Dolasci ukupno" dataDxfId="49"/>
    <tableColumn id="5" xr3:uid="{8D4BAB76-DA12-4277-8FED-EBAAB27E1DF1}" name="Noćenja domaći" dataDxfId="48"/>
    <tableColumn id="6" xr3:uid="{50CA239C-A59D-4FCB-BF1C-D7178AC996E0}" name="Noćenja strani" dataDxfId="47"/>
    <tableColumn id="7" xr3:uid="{4E3A5250-A762-4F51-AD53-2BA2D7651479}" name="Noćenja ukupno" dataDxfId="4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EBEBF9E2-849E-4881-B707-1455E1565BB2}" name="Tablica14" displayName="Tablica14" ref="A12:D875" totalsRowShown="0">
  <autoFilter ref="A12:D875" xr:uid="{EBEBF9E2-849E-4881-B707-1455E1565BB2}"/>
  <tableColumns count="4">
    <tableColumn id="1" xr3:uid="{5C6505B8-4B10-4526-B480-99B442C66160}" name="Objekt lokacija_x000a_Grad općina"/>
    <tableColumn id="2" xr3:uid="{F8F3539E-352B-4973-84B4-0340CF080425}" name="Turist_x000a_država prebivališta_x000a_Naziv"/>
    <tableColumn id="3" xr3:uid="{0027FC1A-176B-4F0F-A5E8-57208D0CE476}" name="Broj noćenja" dataDxfId="45"/>
    <tableColumn id="4" xr3:uid="{E8ECB669-6657-4C3A-9528-0C9EB33ECA00}" name="Broj dolazaka" dataDxfId="4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369A133-B1F6-48A9-A62F-DC55287F1F4D}" name="Tablica15" displayName="Tablica15" ref="A900:B913" totalsRowShown="0">
  <autoFilter ref="A900:B913" xr:uid="{B369A133-B1F6-48A9-A62F-DC55287F1F4D}"/>
  <tableColumns count="2">
    <tableColumn id="1" xr3:uid="{156F9971-81C5-4874-BF68-02A5E460A709}" name="Objekt lokacija_x000a_Grad općina"/>
    <tableColumn id="2" xr3:uid="{B03DCA4C-554A-4617-B008-D7BCD1D4D793}" name="Popunjenost" dataDxfId="4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0C7242A-BF20-45F3-A5A9-CA827E70A581}" name="Tablica16" displayName="Tablica16" ref="A882:M895" totalsRowShown="0" headerRowDxfId="42" headerRowCellStyle="Normalno 3" dataCellStyle="Normalno 3">
  <autoFilter ref="A882:M895" xr:uid="{10C7242A-BF20-45F3-A5A9-CA827E70A581}"/>
  <tableColumns count="13">
    <tableColumn id="1" xr3:uid="{D43F783A-0C1E-4FD9-A3BC-C67C8BC85F73}" name="Objekt lokacija_x000a_Grad općina" dataCellStyle="Normalno 3"/>
    <tableColumn id="2" xr3:uid="{FFED11CB-3737-4C1B-B6BB-667BCF912568}" name="2024/01_x000a_Broj noćenja" dataDxfId="41" dataCellStyle="Normalno 3"/>
    <tableColumn id="3" xr3:uid="{E5D9E030-5E87-4A5A-90B8-DD27A613620A}" name="2024/02_x000a_Broj noćenja" dataDxfId="40" dataCellStyle="Normalno 3"/>
    <tableColumn id="4" xr3:uid="{AC123AAA-B869-44F9-8DB6-0EA0FD948EFB}" name="2024/03_x000a_Broj noćenja" dataDxfId="39" dataCellStyle="Normalno 3"/>
    <tableColumn id="5" xr3:uid="{60AB5772-A9F3-4DB7-BD82-57E99043D24D}" name="2024/04_x000a_Broj noćenja" dataDxfId="38" dataCellStyle="Normalno 3"/>
    <tableColumn id="6" xr3:uid="{BA8F4B91-3162-48A1-B624-8EF36F391343}" name="2024/05_x000a_Broj noćenja" dataDxfId="37" dataCellStyle="Normalno 3"/>
    <tableColumn id="7" xr3:uid="{2B9A8AFB-4E43-4D7E-BE83-E002655EBFDE}" name="2024/06_x000a_Broj noćenja" dataDxfId="36" dataCellStyle="Normalno 3"/>
    <tableColumn id="8" xr3:uid="{E3550B2E-CDDC-4B2A-ADF9-F8ED8E116B40}" name="2024/07_x000a_Broj noćenja" dataDxfId="35" dataCellStyle="Normalno 3"/>
    <tableColumn id="9" xr3:uid="{EE00BDB3-08AC-4F12-9E17-D3C2FEF6C3A4}" name="2024/08_x000a_Broj noćenja" dataDxfId="34" dataCellStyle="Normalno 3"/>
    <tableColumn id="10" xr3:uid="{F12F1FB9-1D6E-4D59-96F2-417A5065D80D}" name="2024/09_x000a_Broj noćenja" dataDxfId="33" dataCellStyle="Normalno 3"/>
    <tableColumn id="11" xr3:uid="{2A7626BA-0FDE-425C-8DF3-75E89B7BB679}" name="2024/10_x000a_Broj noćenja" dataDxfId="32" dataCellStyle="Normalno 3"/>
    <tableColumn id="12" xr3:uid="{87554DA8-B5E5-4E41-8D5D-D777EBED5DFE}" name="2024/11_x000a_Broj noćenja" dataDxfId="31" dataCellStyle="Normalno 3"/>
    <tableColumn id="13" xr3:uid="{FD31F8E7-92AA-46CD-A5A2-E9D26A557746}" name="2024/12_x000a_Broj noćenja" dataDxfId="30" dataCellStyle="Normalno 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0EE91DC-C011-4BBD-B946-6963292BEF36}" name="Tablica4" displayName="Tablica4" ref="A10:C66" totalsRowShown="0">
  <autoFilter ref="A10:C66" xr:uid="{C0EE91DC-C011-4BBD-B946-6963292BEF36}"/>
  <tableColumns count="3">
    <tableColumn id="1" xr3:uid="{4D129FE7-9BDD-42BA-8987-E67BC99A6D26}" name="Turist_x000a_država prebivališta_x000a_DZS naziv" dataCellStyle="Normalno 2"/>
    <tableColumn id="2" xr3:uid="{F2A63E8A-8097-4283-9863-CE7E3C03F58B}" name="Gračac_x000a_Broj noćenja" dataDxfId="29" dataCellStyle="Normalno 2"/>
    <tableColumn id="3" xr3:uid="{73B534FF-AF22-4247-B9E4-B2F1993A2926}" name="Gračac_x000a_Broj dolazaka" dataDxfId="28" dataCellStyle="Normalno 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C489FD-A37E-4A18-A9F4-8CEC3AEE7A62}" name="Tablica5" displayName="Tablica5" ref="A73:D80" totalsRowShown="0">
  <autoFilter ref="A73:D80" xr:uid="{F0C489FD-A37E-4A18-A9F4-8CEC3AEE7A62}"/>
  <tableColumns count="4">
    <tableColumn id="1" xr3:uid="{8B97A51C-D97E-45AD-A41C-AF440716F60F}" name="Objekt lokacija_x000a_Grad općina" dataCellStyle="Normalno 2"/>
    <tableColumn id="2" xr3:uid="{509A4061-C6C6-4BEC-9087-255ED55A31CA}" name="Objekt_x000a_Vrsta objekta" dataCellStyle="Normalno 2"/>
    <tableColumn id="3" xr3:uid="{A2295D18-4259-4CF8-955A-20B1940C9A46}" name="Popunjenost" dataDxfId="27" dataCellStyle="Normalno 2"/>
    <tableColumn id="4" xr3:uid="{D1A88B8E-13C1-44B7-9D65-78617B9DDC8A}" name="Popunjenost - aktivn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CC1205-3B5F-431B-8354-2A8A6BDAEB44}" name="Tablica1" displayName="Tablica1" ref="A6:E16" totalsRowShown="0">
  <autoFilter ref="A6:E16" xr:uid="{03CC1205-3B5F-431B-8354-2A8A6BDAEB44}"/>
  <tableColumns count="5">
    <tableColumn id="1" xr3:uid="{598948DF-A187-4144-8F72-A454A4C1816B}" name="Država"/>
    <tableColumn id="2" xr3:uid="{5BC5E1DA-63D5-4D70-8A06-F2FB7C985C49}" name="Noćenja" dataDxfId="26"/>
    <tableColumn id="3" xr3:uid="{8F7F1C00-8288-4118-9551-E8EC819CACB0}" name="Broj turista" dataDxfId="25"/>
    <tableColumn id="4" xr3:uid="{F7FC70D6-65D3-4671-BA6C-0FF1356842AA}" name="Udio noćenja" dataDxfId="24"/>
    <tableColumn id="5" xr3:uid="{DCD70772-B8B7-43C4-B1C5-BF97C708F367}" name="Udio turista" dataDxfId="2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E943ED8-E76E-437A-937E-A85383B88F4A}" name="Tablica17" displayName="Tablica17" ref="A22:E32" totalsRowShown="0">
  <autoFilter ref="A22:E32" xr:uid="{0E943ED8-E76E-437A-937E-A85383B88F4A}"/>
  <tableColumns count="5">
    <tableColumn id="1" xr3:uid="{7E2BD579-06B1-4A5D-A333-7B384EBA84F0}" name="Država"/>
    <tableColumn id="2" xr3:uid="{BAC66DA7-2825-49F0-8B57-9F9B837BC5A9}" name="Noćenja" dataDxfId="22"/>
    <tableColumn id="3" xr3:uid="{1DF97EC8-1AD5-4343-ADCE-34DCF5D3CB61}" name="Broj turista" dataDxfId="21"/>
    <tableColumn id="4" xr3:uid="{981B2F9A-650C-468B-B4D8-4C11EC64E677}" name="Udio noćenja" dataDxfId="20"/>
    <tableColumn id="5" xr3:uid="{D24EFEAD-5D5E-44F0-83AA-E937CA22E51D}" name="Udio turista" dataDxfId="1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23DCC8-6321-45C2-A0AD-1D87B52BCC49}" name="Tablica7" displayName="Tablica7" ref="A36:B38" totalsRowShown="0">
  <autoFilter ref="A36:B38" xr:uid="{2A23DCC8-6321-45C2-A0AD-1D87B52BCC49}"/>
  <tableColumns count="2">
    <tableColumn id="1" xr3:uid="{11B86935-CEF8-44D4-BAAB-433B3552DC1B}" name="Vrsta turista"/>
    <tableColumn id="2" xr3:uid="{12A0C6F5-1DA8-4E1B-BE55-60FCC16206B5}" name="Prosječno trajanje boravka (u danima)" dataDxfId="1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C3758B0-D3DC-4A9B-8821-556820C9E7CD}" name="Tablica8" displayName="Tablica8" ref="A42:B55" totalsRowShown="0">
  <autoFilter ref="A42:B55" xr:uid="{8C3758B0-D3DC-4A9B-8821-556820C9E7CD}"/>
  <tableColumns count="2">
    <tableColumn id="1" xr3:uid="{E1353176-D05F-46BD-BA4C-1A0067A34536}" name="Mjesec"/>
    <tableColumn id="2" xr3:uid="{79BDA525-E499-43E2-8927-C10E476FCB97}" name="Noćenja ukupno" dataDxfId="1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AE70E38-BB54-43D1-A2B0-ABC720AE39F3}" name="Tablica11" displayName="Tablica11" ref="A60:D66" totalsRowShown="0">
  <autoFilter ref="A60:D66" xr:uid="{FAE70E38-BB54-43D1-A2B0-ABC720AE39F3}"/>
  <tableColumns count="4">
    <tableColumn id="2" xr3:uid="{A89DDDD7-B736-4557-A767-E3D2BC6861CA}" name="Vrsta objekta"/>
    <tableColumn id="3" xr3:uid="{0D7F2FF7-1668-41D9-B931-BA0950CAD39F}" name="Broj noćenja 2024" dataDxfId="16"/>
    <tableColumn id="4" xr3:uid="{1E78DBBB-F73B-48DE-A63E-5799A6B779A3}" name="Broj noćenja 2023" dataDxfId="15"/>
    <tableColumn id="5" xr3:uid="{D8249017-7F7D-40B8-BAFD-D65EFA07893A}" name="Broj turista/Indeks" dataDxfId="14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B1F2E5-0347-41E2-B86F-117A3636B4C7}" name="Tablica2" displayName="Tablica2" ref="A71:E74" totalsRowShown="0" headerRowDxfId="13" dataDxfId="11" headerRowBorderDxfId="12" tableBorderDxfId="10">
  <autoFilter ref="A71:E74" xr:uid="{63B1F2E5-0347-41E2-B86F-117A3636B4C7}"/>
  <tableColumns count="5">
    <tableColumn id="1" xr3:uid="{D87D405C-9239-40CD-AF3D-3C7DFFF06F22}" name="Saborsko" dataDxfId="9"/>
    <tableColumn id="2" xr3:uid="{0601FC2C-C761-4E38-AD66-7A86CB4F26CA}" name="Dolasci 2024" dataDxfId="8"/>
    <tableColumn id="3" xr3:uid="{61A4FA4F-7283-4BCA-BBDD-A68F51A2212E}" name="Noćenja" dataDxfId="7"/>
    <tableColumn id="4" xr3:uid="{55A59BEB-7A36-433E-A44B-85BB5BA5EE45}" name="Rakovica" dataDxfId="6"/>
    <tableColumn id="5" xr3:uid="{E07F2E19-C50F-442E-BAAF-82C221666B60}" name="Dolasci 20242" dataDxfId="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C32EEB0-1DC3-4D69-BFF9-0DB7FDDCDD00}" name="Tablica9" displayName="Tablica9" ref="A7:B69" totalsRowShown="0">
  <autoFilter ref="A7:B69" xr:uid="{FC32EEB0-1DC3-4D69-BFF9-0DB7FDDCDD00}"/>
  <sortState xmlns:xlrd2="http://schemas.microsoft.com/office/spreadsheetml/2017/richdata2" ref="A8:B69">
    <sortCondition descending="1" ref="B7:B69"/>
  </sortState>
  <tableColumns count="2">
    <tableColumn id="1" xr3:uid="{FA2D9D9A-90AF-4CA9-BEC6-24703D95E8C4}" name="Zemlja" dataDxfId="4"/>
    <tableColumn id="3" xr3:uid="{1937C359-96E3-4C9F-A3CC-2F1A9D356646}" name="Broj turista" dataDxf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839E19F-1A85-4C12-9E05-CF73494AC05E}" name="Tablica12" displayName="Tablica12" ref="A74:E81" totalsRowShown="0" headerRowDxfId="2">
  <autoFilter ref="A74:E81" xr:uid="{1839E19F-1A85-4C12-9E05-CF73494AC05E}"/>
  <tableColumns count="5">
    <tableColumn id="1" xr3:uid="{361CAD02-9667-4E1B-98A5-6B70ACABA8D6}" name="Objekt lokacija_x000a_Grad općina"/>
    <tableColumn id="2" xr3:uid="{38E085BC-6999-4D9B-950D-11BF4D879338}" name="Objekt_x000a_Vrsta objekta"/>
    <tableColumn id="3" xr3:uid="{FE999318-C8B6-489A-AB78-F9A1A202688B}" name="Objekt_x000a_Kategorija"/>
    <tableColumn id="4" xr3:uid="{99DA3A85-5BED-4F60-B057-048D427D80DB}" name="Domaći_x000a_Broj turista" dataDxfId="1"/>
    <tableColumn id="5" xr3:uid="{863B581C-D42F-4817-9BDC-F64A0C09DD43}" name="Strani_x000a_Broj turist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7" Type="http://schemas.openxmlformats.org/officeDocument/2006/relationships/table" Target="../tables/table12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.xml"/><Relationship Id="rId5" Type="http://schemas.openxmlformats.org/officeDocument/2006/relationships/table" Target="../tables/table10.xml"/><Relationship Id="rId4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B21" sqref="B21"/>
    </sheetView>
  </sheetViews>
  <sheetFormatPr defaultRowHeight="14.4" x14ac:dyDescent="0.3"/>
  <cols>
    <col min="1" max="1" width="37.109375" customWidth="1"/>
    <col min="2" max="2" width="21.77734375" customWidth="1"/>
    <col min="3" max="3" width="19" customWidth="1"/>
    <col min="4" max="4" width="20.88671875" customWidth="1"/>
    <col min="5" max="5" width="18.109375" customWidth="1"/>
    <col min="6" max="6" width="19.88671875" customWidth="1"/>
    <col min="7" max="7" width="20" customWidth="1"/>
    <col min="8" max="8" width="24.109375" customWidth="1"/>
    <col min="9" max="9" width="21.5546875" customWidth="1"/>
    <col min="10" max="10" width="21.44140625" customWidth="1"/>
  </cols>
  <sheetData>
    <row r="1" spans="1:7" x14ac:dyDescent="0.3">
      <c r="A1" t="s">
        <v>0</v>
      </c>
    </row>
    <row r="2" spans="1:7" x14ac:dyDescent="0.3">
      <c r="A2" t="s">
        <v>160</v>
      </c>
    </row>
    <row r="3" spans="1:7" x14ac:dyDescent="0.3">
      <c r="A3" t="s">
        <v>1</v>
      </c>
    </row>
    <row r="4" spans="1:7" x14ac:dyDescent="0.3">
      <c r="A4" t="s">
        <v>2</v>
      </c>
    </row>
    <row r="5" spans="1:7" x14ac:dyDescent="0.3">
      <c r="A5" t="s">
        <v>3</v>
      </c>
    </row>
    <row r="7" spans="1:7" x14ac:dyDescent="0.3">
      <c r="A7" s="27" t="s">
        <v>4</v>
      </c>
      <c r="B7" s="26" t="s">
        <v>5</v>
      </c>
      <c r="C7" s="26" t="s">
        <v>6</v>
      </c>
      <c r="D7" s="26" t="s">
        <v>7</v>
      </c>
      <c r="E7" s="26" t="s">
        <v>8</v>
      </c>
      <c r="F7" s="26" t="s">
        <v>9</v>
      </c>
      <c r="G7" s="26" t="s">
        <v>10</v>
      </c>
    </row>
    <row r="8" spans="1:7" x14ac:dyDescent="0.3">
      <c r="A8" t="s">
        <v>11</v>
      </c>
      <c r="B8" s="1">
        <v>19204</v>
      </c>
      <c r="C8" s="1">
        <f>267221-19204</f>
        <v>248017</v>
      </c>
      <c r="D8" s="1">
        <v>267221</v>
      </c>
      <c r="E8" s="1">
        <v>31036</v>
      </c>
      <c r="F8" s="1">
        <f>414531-31036</f>
        <v>383495</v>
      </c>
      <c r="G8" s="1">
        <v>414531</v>
      </c>
    </row>
    <row r="9" spans="1:7" x14ac:dyDescent="0.3">
      <c r="A9" t="s">
        <v>12</v>
      </c>
      <c r="B9" s="1">
        <v>8735</v>
      </c>
      <c r="C9" s="1">
        <f>103906-8735</f>
        <v>95171</v>
      </c>
      <c r="D9" s="1">
        <v>103906</v>
      </c>
      <c r="E9" s="1">
        <v>67832</v>
      </c>
      <c r="F9" s="1">
        <f>508458-67832</f>
        <v>440626</v>
      </c>
      <c r="G9" s="1">
        <v>508458</v>
      </c>
    </row>
    <row r="10" spans="1:7" x14ac:dyDescent="0.3">
      <c r="A10" t="s">
        <v>13</v>
      </c>
      <c r="B10" s="1">
        <v>6955</v>
      </c>
      <c r="C10" s="1">
        <f>24424-6955</f>
        <v>17469</v>
      </c>
      <c r="D10" s="1">
        <v>24424</v>
      </c>
      <c r="E10" s="1">
        <v>16148</v>
      </c>
      <c r="F10" s="1">
        <f>54225-16148</f>
        <v>38077</v>
      </c>
      <c r="G10" s="1">
        <v>54225</v>
      </c>
    </row>
    <row r="11" spans="1:7" x14ac:dyDescent="0.3">
      <c r="A11" t="s">
        <v>14</v>
      </c>
      <c r="B11" s="1">
        <v>5837</v>
      </c>
      <c r="C11" s="1">
        <f>42657-5837</f>
        <v>36820</v>
      </c>
      <c r="D11" s="1">
        <v>42657</v>
      </c>
      <c r="E11" s="1">
        <v>12261</v>
      </c>
      <c r="F11" s="1">
        <f>60681-12261</f>
        <v>48420</v>
      </c>
      <c r="G11" s="1">
        <v>60681</v>
      </c>
    </row>
    <row r="12" spans="1:7" x14ac:dyDescent="0.3">
      <c r="A12" t="s">
        <v>15</v>
      </c>
      <c r="B12" s="1">
        <v>1134</v>
      </c>
      <c r="C12" s="1">
        <f>3762-1134</f>
        <v>2628</v>
      </c>
      <c r="D12" s="1">
        <v>3762</v>
      </c>
      <c r="E12" s="1">
        <v>2544</v>
      </c>
      <c r="F12" s="1">
        <f>10720-2544</f>
        <v>8176</v>
      </c>
      <c r="G12" s="1">
        <v>10720</v>
      </c>
    </row>
    <row r="13" spans="1:7" x14ac:dyDescent="0.3">
      <c r="A13" t="s">
        <v>16</v>
      </c>
      <c r="B13" s="1">
        <v>2831</v>
      </c>
      <c r="C13" s="1">
        <f>28269-2831</f>
        <v>25438</v>
      </c>
      <c r="D13" s="1">
        <v>28269</v>
      </c>
      <c r="E13" s="1">
        <v>15926</v>
      </c>
      <c r="F13" s="1">
        <f>186934-15926</f>
        <v>171008</v>
      </c>
      <c r="G13" s="1">
        <v>186934</v>
      </c>
    </row>
    <row r="14" spans="1:7" x14ac:dyDescent="0.3">
      <c r="A14" t="s">
        <v>17</v>
      </c>
      <c r="B14" s="1">
        <v>391</v>
      </c>
      <c r="C14" s="1">
        <f>3277-391</f>
        <v>2886</v>
      </c>
      <c r="D14" s="1">
        <v>3277</v>
      </c>
      <c r="E14" s="1">
        <v>588</v>
      </c>
      <c r="F14" s="1">
        <v>3861</v>
      </c>
      <c r="G14" s="1">
        <v>4449</v>
      </c>
    </row>
    <row r="15" spans="1:7" x14ac:dyDescent="0.3">
      <c r="A15" t="s">
        <v>18</v>
      </c>
      <c r="B15" s="1">
        <v>754</v>
      </c>
      <c r="C15" s="1">
        <f>2580-754</f>
        <v>1826</v>
      </c>
      <c r="D15" s="1">
        <v>2580</v>
      </c>
      <c r="E15" s="1">
        <v>1801</v>
      </c>
      <c r="F15" s="1">
        <f>5263-1801</f>
        <v>3462</v>
      </c>
      <c r="G15" s="1">
        <v>5263</v>
      </c>
    </row>
    <row r="16" spans="1:7" x14ac:dyDescent="0.3">
      <c r="A16" t="s">
        <v>19</v>
      </c>
      <c r="B16" s="1">
        <v>449</v>
      </c>
      <c r="C16" s="1">
        <v>4617</v>
      </c>
      <c r="D16" s="1">
        <v>5066</v>
      </c>
      <c r="E16" s="1">
        <v>1302</v>
      </c>
      <c r="F16" s="1">
        <f>9865-1302</f>
        <v>8563</v>
      </c>
      <c r="G16" s="1">
        <v>9865</v>
      </c>
    </row>
    <row r="17" spans="1:7" x14ac:dyDescent="0.3">
      <c r="A17" t="s">
        <v>21</v>
      </c>
      <c r="B17" s="1">
        <v>914</v>
      </c>
      <c r="C17" s="1">
        <f>4295-914</f>
        <v>3381</v>
      </c>
      <c r="D17" s="1">
        <v>4295</v>
      </c>
      <c r="E17" s="1">
        <v>2030</v>
      </c>
      <c r="F17" s="1">
        <f>10883-2030</f>
        <v>8853</v>
      </c>
      <c r="G17" s="1">
        <v>10883</v>
      </c>
    </row>
    <row r="18" spans="1:7" x14ac:dyDescent="0.3">
      <c r="A18" t="s">
        <v>22</v>
      </c>
      <c r="B18" s="1">
        <v>546</v>
      </c>
      <c r="C18" s="1">
        <v>1247</v>
      </c>
      <c r="D18" s="1">
        <f>SUM(Tablica3[[#This Row],[Dolasci domaći]:[Dolasci strani]])</f>
        <v>1793</v>
      </c>
      <c r="E18" s="1">
        <v>1214</v>
      </c>
      <c r="F18" s="1">
        <v>4513</v>
      </c>
      <c r="G18" s="1">
        <f>SUM(Tablica3[[#This Row],[Noćenja domaći]:[Noćenja strani]])</f>
        <v>5727</v>
      </c>
    </row>
    <row r="19" spans="1:7" x14ac:dyDescent="0.3">
      <c r="A19" t="s">
        <v>168</v>
      </c>
      <c r="B19" s="1">
        <v>11660</v>
      </c>
      <c r="C19" s="1">
        <v>142708</v>
      </c>
      <c r="D19" s="1">
        <v>154368</v>
      </c>
      <c r="E19" s="1">
        <v>19050</v>
      </c>
      <c r="F19" s="1">
        <v>249110</v>
      </c>
      <c r="G19" s="1">
        <v>268160</v>
      </c>
    </row>
    <row r="20" spans="1:7" x14ac:dyDescent="0.3">
      <c r="A20" s="2" t="s">
        <v>20</v>
      </c>
      <c r="B20" s="3">
        <f t="shared" ref="B20:G20" si="0">SUBTOTAL(109,B8:B19)</f>
        <v>59410</v>
      </c>
      <c r="C20" s="3">
        <f t="shared" si="0"/>
        <v>582208</v>
      </c>
      <c r="D20" s="3">
        <f t="shared" si="0"/>
        <v>641618</v>
      </c>
      <c r="E20" s="3">
        <f t="shared" si="0"/>
        <v>171732</v>
      </c>
      <c r="F20" s="3">
        <f t="shared" si="0"/>
        <v>1368164</v>
      </c>
      <c r="G20" s="3">
        <f t="shared" si="0"/>
        <v>1539896</v>
      </c>
    </row>
  </sheetData>
  <phoneticPr fontId="8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13ED1-5CEA-4641-8CB5-B04BE8BE8A9D}">
  <dimension ref="A2:M913"/>
  <sheetViews>
    <sheetView topLeftCell="A389" workbookViewId="0">
      <selection activeCell="B102" sqref="B102"/>
    </sheetView>
  </sheetViews>
  <sheetFormatPr defaultRowHeight="14.4" x14ac:dyDescent="0.3"/>
  <cols>
    <col min="1" max="1" width="18.88671875" customWidth="1"/>
    <col min="2" max="2" width="45.44140625" customWidth="1"/>
    <col min="3" max="3" width="15" customWidth="1"/>
    <col min="4" max="5" width="15.88671875" customWidth="1"/>
    <col min="6" max="6" width="13.77734375" customWidth="1"/>
    <col min="7" max="7" width="14.109375" customWidth="1"/>
    <col min="8" max="8" width="14.33203125" customWidth="1"/>
    <col min="9" max="10" width="16" customWidth="1"/>
    <col min="11" max="11" width="15.77734375" customWidth="1"/>
    <col min="12" max="12" width="17" customWidth="1"/>
    <col min="13" max="13" width="16.109375" customWidth="1"/>
  </cols>
  <sheetData>
    <row r="2" spans="1:4" ht="18" x14ac:dyDescent="0.35">
      <c r="A2" s="13" t="s">
        <v>106</v>
      </c>
    </row>
    <row r="4" spans="1:4" ht="15.6" x14ac:dyDescent="0.3">
      <c r="A4" s="14" t="s">
        <v>107</v>
      </c>
    </row>
    <row r="5" spans="1:4" x14ac:dyDescent="0.3">
      <c r="A5" t="s">
        <v>23</v>
      </c>
    </row>
    <row r="6" spans="1:4" x14ac:dyDescent="0.3">
      <c r="A6" t="s">
        <v>160</v>
      </c>
    </row>
    <row r="7" spans="1:4" x14ac:dyDescent="0.3">
      <c r="A7" t="s">
        <v>1</v>
      </c>
    </row>
    <row r="8" spans="1:4" x14ac:dyDescent="0.3">
      <c r="A8" t="s">
        <v>2</v>
      </c>
    </row>
    <row r="9" spans="1:4" x14ac:dyDescent="0.3">
      <c r="A9" t="s">
        <v>3</v>
      </c>
    </row>
    <row r="10" spans="1:4" x14ac:dyDescent="0.3">
      <c r="A10" s="15" t="s">
        <v>105</v>
      </c>
    </row>
    <row r="12" spans="1:4" ht="39.6" x14ac:dyDescent="0.3">
      <c r="A12" s="45" t="s">
        <v>93</v>
      </c>
      <c r="B12" s="45" t="s">
        <v>200</v>
      </c>
      <c r="C12" s="46" t="s">
        <v>201</v>
      </c>
      <c r="D12" s="46" t="s">
        <v>202</v>
      </c>
    </row>
    <row r="13" spans="1:4" x14ac:dyDescent="0.3">
      <c r="A13" t="s">
        <v>186</v>
      </c>
      <c r="B13" t="s">
        <v>52</v>
      </c>
      <c r="C13" s="1">
        <v>6</v>
      </c>
      <c r="D13" s="1">
        <v>6</v>
      </c>
    </row>
    <row r="14" spans="1:4" x14ac:dyDescent="0.3">
      <c r="A14" t="s">
        <v>186</v>
      </c>
      <c r="B14" t="s">
        <v>119</v>
      </c>
      <c r="C14" s="1">
        <v>1</v>
      </c>
      <c r="D14" s="1">
        <v>1</v>
      </c>
    </row>
    <row r="15" spans="1:4" x14ac:dyDescent="0.3">
      <c r="A15" t="s">
        <v>186</v>
      </c>
      <c r="B15" t="s">
        <v>42</v>
      </c>
      <c r="C15" s="1">
        <v>60</v>
      </c>
      <c r="D15" s="1">
        <v>48</v>
      </c>
    </row>
    <row r="16" spans="1:4" x14ac:dyDescent="0.3">
      <c r="A16" t="s">
        <v>186</v>
      </c>
      <c r="B16" t="s">
        <v>78</v>
      </c>
      <c r="C16" s="1">
        <v>76</v>
      </c>
      <c r="D16" s="1">
        <v>75</v>
      </c>
    </row>
    <row r="17" spans="1:4" x14ac:dyDescent="0.3">
      <c r="A17" t="s">
        <v>186</v>
      </c>
      <c r="B17" t="s">
        <v>120</v>
      </c>
      <c r="C17" s="1">
        <v>103</v>
      </c>
      <c r="D17" s="1">
        <v>90</v>
      </c>
    </row>
    <row r="18" spans="1:4" x14ac:dyDescent="0.3">
      <c r="A18" t="s">
        <v>186</v>
      </c>
      <c r="B18" t="s">
        <v>203</v>
      </c>
      <c r="C18" s="1">
        <v>1</v>
      </c>
      <c r="D18" s="1">
        <v>1</v>
      </c>
    </row>
    <row r="19" spans="1:4" x14ac:dyDescent="0.3">
      <c r="A19" t="s">
        <v>186</v>
      </c>
      <c r="B19" t="s">
        <v>122</v>
      </c>
      <c r="C19" s="1">
        <v>90</v>
      </c>
      <c r="D19" s="1">
        <v>76</v>
      </c>
    </row>
    <row r="20" spans="1:4" x14ac:dyDescent="0.3">
      <c r="A20" t="s">
        <v>186</v>
      </c>
      <c r="B20" t="s">
        <v>123</v>
      </c>
      <c r="C20" s="1">
        <v>16</v>
      </c>
      <c r="D20" s="1">
        <v>16</v>
      </c>
    </row>
    <row r="21" spans="1:4" x14ac:dyDescent="0.3">
      <c r="A21" t="s">
        <v>186</v>
      </c>
      <c r="B21" t="s">
        <v>53</v>
      </c>
      <c r="C21" s="1">
        <v>3</v>
      </c>
      <c r="D21" s="1">
        <v>3</v>
      </c>
    </row>
    <row r="22" spans="1:4" x14ac:dyDescent="0.3">
      <c r="A22" t="s">
        <v>186</v>
      </c>
      <c r="B22" t="s">
        <v>204</v>
      </c>
      <c r="C22" s="1">
        <v>1</v>
      </c>
      <c r="D22" s="1">
        <v>1</v>
      </c>
    </row>
    <row r="23" spans="1:4" x14ac:dyDescent="0.3">
      <c r="A23" t="s">
        <v>186</v>
      </c>
      <c r="B23" t="s">
        <v>55</v>
      </c>
      <c r="C23" s="1">
        <v>23</v>
      </c>
      <c r="D23" s="1">
        <v>16</v>
      </c>
    </row>
    <row r="24" spans="1:4" x14ac:dyDescent="0.3">
      <c r="A24" t="s">
        <v>186</v>
      </c>
      <c r="B24" t="s">
        <v>124</v>
      </c>
      <c r="C24" s="1">
        <v>63</v>
      </c>
      <c r="D24" s="1">
        <v>55</v>
      </c>
    </row>
    <row r="25" spans="1:4" x14ac:dyDescent="0.3">
      <c r="A25" t="s">
        <v>186</v>
      </c>
      <c r="B25" t="s">
        <v>125</v>
      </c>
      <c r="C25" s="1">
        <v>19</v>
      </c>
      <c r="D25" s="1">
        <v>19</v>
      </c>
    </row>
    <row r="26" spans="1:4" x14ac:dyDescent="0.3">
      <c r="A26" t="s">
        <v>186</v>
      </c>
      <c r="B26" t="s">
        <v>127</v>
      </c>
      <c r="C26" s="1">
        <v>153</v>
      </c>
      <c r="D26" s="1">
        <v>89</v>
      </c>
    </row>
    <row r="27" spans="1:4" x14ac:dyDescent="0.3">
      <c r="A27" t="s">
        <v>186</v>
      </c>
      <c r="B27" t="s">
        <v>128</v>
      </c>
      <c r="C27" s="1">
        <v>35</v>
      </c>
      <c r="D27" s="1">
        <v>31</v>
      </c>
    </row>
    <row r="28" spans="1:4" x14ac:dyDescent="0.3">
      <c r="A28" t="s">
        <v>186</v>
      </c>
      <c r="B28" t="s">
        <v>205</v>
      </c>
      <c r="C28" s="1">
        <v>1</v>
      </c>
      <c r="D28" s="1">
        <v>1</v>
      </c>
    </row>
    <row r="29" spans="1:4" x14ac:dyDescent="0.3">
      <c r="A29" t="s">
        <v>186</v>
      </c>
      <c r="B29" t="s">
        <v>129</v>
      </c>
      <c r="C29" s="1">
        <v>20</v>
      </c>
      <c r="D29" s="1">
        <v>17</v>
      </c>
    </row>
    <row r="30" spans="1:4" x14ac:dyDescent="0.3">
      <c r="A30" t="s">
        <v>186</v>
      </c>
      <c r="B30" t="s">
        <v>130</v>
      </c>
      <c r="C30" s="1">
        <v>84</v>
      </c>
      <c r="D30" s="1">
        <v>84</v>
      </c>
    </row>
    <row r="31" spans="1:4" x14ac:dyDescent="0.3">
      <c r="A31" t="s">
        <v>186</v>
      </c>
      <c r="B31" t="s">
        <v>206</v>
      </c>
      <c r="C31" s="1">
        <v>1</v>
      </c>
      <c r="D31" s="1">
        <v>1</v>
      </c>
    </row>
    <row r="32" spans="1:4" x14ac:dyDescent="0.3">
      <c r="A32" t="s">
        <v>186</v>
      </c>
      <c r="B32" t="s">
        <v>36</v>
      </c>
      <c r="C32" s="1">
        <v>74</v>
      </c>
      <c r="D32" s="1">
        <v>50</v>
      </c>
    </row>
    <row r="33" spans="1:4" x14ac:dyDescent="0.3">
      <c r="A33" t="s">
        <v>186</v>
      </c>
      <c r="B33" t="s">
        <v>133</v>
      </c>
      <c r="C33" s="1">
        <v>225</v>
      </c>
      <c r="D33" s="1">
        <v>221</v>
      </c>
    </row>
    <row r="34" spans="1:4" x14ac:dyDescent="0.3">
      <c r="A34" t="s">
        <v>186</v>
      </c>
      <c r="B34" t="s">
        <v>134</v>
      </c>
      <c r="C34" s="1">
        <v>146</v>
      </c>
      <c r="D34" s="1">
        <v>144</v>
      </c>
    </row>
    <row r="35" spans="1:4" x14ac:dyDescent="0.3">
      <c r="A35" t="s">
        <v>186</v>
      </c>
      <c r="B35" t="s">
        <v>135</v>
      </c>
      <c r="C35" s="1">
        <v>3</v>
      </c>
      <c r="D35" s="1">
        <v>3</v>
      </c>
    </row>
    <row r="36" spans="1:4" x14ac:dyDescent="0.3">
      <c r="A36" t="s">
        <v>186</v>
      </c>
      <c r="B36" t="s">
        <v>136</v>
      </c>
      <c r="C36" s="1">
        <v>4</v>
      </c>
      <c r="D36" s="1">
        <v>4</v>
      </c>
    </row>
    <row r="37" spans="1:4" x14ac:dyDescent="0.3">
      <c r="A37" t="s">
        <v>186</v>
      </c>
      <c r="B37" t="s">
        <v>137</v>
      </c>
      <c r="C37" s="1">
        <v>1</v>
      </c>
      <c r="D37" s="1">
        <v>1</v>
      </c>
    </row>
    <row r="38" spans="1:4" x14ac:dyDescent="0.3">
      <c r="A38" t="s">
        <v>186</v>
      </c>
      <c r="B38" t="s">
        <v>138</v>
      </c>
      <c r="C38" s="1">
        <v>7</v>
      </c>
      <c r="D38" s="1">
        <v>7</v>
      </c>
    </row>
    <row r="39" spans="1:4" x14ac:dyDescent="0.3">
      <c r="A39" t="s">
        <v>186</v>
      </c>
      <c r="B39" t="s">
        <v>139</v>
      </c>
      <c r="C39" s="1">
        <v>588</v>
      </c>
      <c r="D39" s="1">
        <v>391</v>
      </c>
    </row>
    <row r="40" spans="1:4" x14ac:dyDescent="0.3">
      <c r="A40" t="s">
        <v>186</v>
      </c>
      <c r="B40" t="s">
        <v>207</v>
      </c>
      <c r="C40" s="1">
        <v>21</v>
      </c>
      <c r="D40" s="1">
        <v>3</v>
      </c>
    </row>
    <row r="41" spans="1:4" x14ac:dyDescent="0.3">
      <c r="A41" t="s">
        <v>186</v>
      </c>
      <c r="B41" t="s">
        <v>208</v>
      </c>
      <c r="C41" s="1">
        <v>1</v>
      </c>
      <c r="D41" s="1">
        <v>1</v>
      </c>
    </row>
    <row r="42" spans="1:4" x14ac:dyDescent="0.3">
      <c r="A42" t="s">
        <v>186</v>
      </c>
      <c r="B42" t="s">
        <v>142</v>
      </c>
      <c r="C42" s="1">
        <v>439</v>
      </c>
      <c r="D42" s="1">
        <v>427</v>
      </c>
    </row>
    <row r="43" spans="1:4" x14ac:dyDescent="0.3">
      <c r="A43" t="s">
        <v>186</v>
      </c>
      <c r="B43" t="s">
        <v>143</v>
      </c>
      <c r="C43" s="1">
        <v>1</v>
      </c>
      <c r="D43" s="1">
        <v>1</v>
      </c>
    </row>
    <row r="44" spans="1:4" x14ac:dyDescent="0.3">
      <c r="A44" t="s">
        <v>186</v>
      </c>
      <c r="B44" t="s">
        <v>144</v>
      </c>
      <c r="C44" s="1">
        <v>3</v>
      </c>
      <c r="D44" s="1">
        <v>3</v>
      </c>
    </row>
    <row r="45" spans="1:4" x14ac:dyDescent="0.3">
      <c r="A45" t="s">
        <v>186</v>
      </c>
      <c r="B45" t="s">
        <v>145</v>
      </c>
      <c r="C45" s="1">
        <v>1</v>
      </c>
      <c r="D45" s="1">
        <v>1</v>
      </c>
    </row>
    <row r="46" spans="1:4" x14ac:dyDescent="0.3">
      <c r="A46" t="s">
        <v>186</v>
      </c>
      <c r="B46" t="s">
        <v>146</v>
      </c>
      <c r="C46" s="1">
        <v>140</v>
      </c>
      <c r="D46" s="1">
        <v>104</v>
      </c>
    </row>
    <row r="47" spans="1:4" x14ac:dyDescent="0.3">
      <c r="A47" t="s">
        <v>186</v>
      </c>
      <c r="B47" t="s">
        <v>209</v>
      </c>
      <c r="C47" s="1">
        <v>18</v>
      </c>
      <c r="D47" s="1">
        <v>18</v>
      </c>
    </row>
    <row r="48" spans="1:4" x14ac:dyDescent="0.3">
      <c r="A48" t="s">
        <v>186</v>
      </c>
      <c r="B48" t="s">
        <v>148</v>
      </c>
      <c r="C48" s="1">
        <v>46</v>
      </c>
      <c r="D48" s="1">
        <v>36</v>
      </c>
    </row>
    <row r="49" spans="1:4" x14ac:dyDescent="0.3">
      <c r="A49" t="s">
        <v>186</v>
      </c>
      <c r="B49" t="s">
        <v>149</v>
      </c>
      <c r="C49" s="1">
        <v>35</v>
      </c>
      <c r="D49" s="1">
        <v>35</v>
      </c>
    </row>
    <row r="50" spans="1:4" x14ac:dyDescent="0.3">
      <c r="A50" t="s">
        <v>186</v>
      </c>
      <c r="B50" t="s">
        <v>150</v>
      </c>
      <c r="C50" s="1">
        <v>3</v>
      </c>
      <c r="D50" s="1">
        <v>3</v>
      </c>
    </row>
    <row r="51" spans="1:4" x14ac:dyDescent="0.3">
      <c r="A51" t="s">
        <v>186</v>
      </c>
      <c r="B51" t="s">
        <v>48</v>
      </c>
      <c r="C51" s="1">
        <v>24</v>
      </c>
      <c r="D51" s="1">
        <v>24</v>
      </c>
    </row>
    <row r="52" spans="1:4" x14ac:dyDescent="0.3">
      <c r="A52" t="s">
        <v>186</v>
      </c>
      <c r="B52" t="s">
        <v>152</v>
      </c>
      <c r="C52" s="1">
        <v>9</v>
      </c>
      <c r="D52" s="1">
        <v>8</v>
      </c>
    </row>
    <row r="53" spans="1:4" x14ac:dyDescent="0.3">
      <c r="A53" t="s">
        <v>186</v>
      </c>
      <c r="B53" t="s">
        <v>210</v>
      </c>
      <c r="C53" s="1">
        <v>2</v>
      </c>
      <c r="D53" s="1">
        <v>2</v>
      </c>
    </row>
    <row r="54" spans="1:4" x14ac:dyDescent="0.3">
      <c r="A54" t="s">
        <v>186</v>
      </c>
      <c r="B54" t="s">
        <v>153</v>
      </c>
      <c r="C54" s="1">
        <v>1172</v>
      </c>
      <c r="D54" s="1">
        <v>581</v>
      </c>
    </row>
    <row r="55" spans="1:4" x14ac:dyDescent="0.3">
      <c r="A55" t="s">
        <v>186</v>
      </c>
      <c r="B55" t="s">
        <v>154</v>
      </c>
      <c r="C55" s="1">
        <v>31</v>
      </c>
      <c r="D55" s="1">
        <v>25</v>
      </c>
    </row>
    <row r="56" spans="1:4" x14ac:dyDescent="0.3">
      <c r="A56" t="s">
        <v>186</v>
      </c>
      <c r="B56" t="s">
        <v>155</v>
      </c>
      <c r="C56" s="1">
        <v>44</v>
      </c>
      <c r="D56" s="1">
        <v>44</v>
      </c>
    </row>
    <row r="57" spans="1:4" x14ac:dyDescent="0.3">
      <c r="A57" t="s">
        <v>186</v>
      </c>
      <c r="B57" t="s">
        <v>156</v>
      </c>
      <c r="C57" s="1">
        <v>163</v>
      </c>
      <c r="D57" s="1">
        <v>148</v>
      </c>
    </row>
    <row r="58" spans="1:4" x14ac:dyDescent="0.3">
      <c r="A58" t="s">
        <v>186</v>
      </c>
      <c r="B58" t="s">
        <v>157</v>
      </c>
      <c r="C58" s="1">
        <v>223</v>
      </c>
      <c r="D58" s="1">
        <v>169</v>
      </c>
    </row>
    <row r="59" spans="1:4" x14ac:dyDescent="0.3">
      <c r="A59" t="s">
        <v>186</v>
      </c>
      <c r="B59" t="s">
        <v>158</v>
      </c>
      <c r="C59" s="1">
        <v>149</v>
      </c>
      <c r="D59" s="1">
        <v>77</v>
      </c>
    </row>
    <row r="60" spans="1:4" x14ac:dyDescent="0.3">
      <c r="A60" t="s">
        <v>186</v>
      </c>
      <c r="B60" t="s">
        <v>46</v>
      </c>
      <c r="C60" s="1">
        <v>99</v>
      </c>
      <c r="D60" s="1">
        <v>97</v>
      </c>
    </row>
    <row r="61" spans="1:4" x14ac:dyDescent="0.3">
      <c r="A61" t="s">
        <v>186</v>
      </c>
      <c r="B61" t="s">
        <v>159</v>
      </c>
      <c r="C61" s="1">
        <v>21</v>
      </c>
      <c r="D61" s="1">
        <v>19</v>
      </c>
    </row>
    <row r="62" spans="1:4" x14ac:dyDescent="0.3">
      <c r="A62" t="s">
        <v>183</v>
      </c>
      <c r="B62" t="s">
        <v>52</v>
      </c>
      <c r="C62" s="1">
        <v>3</v>
      </c>
      <c r="D62" s="1">
        <v>1</v>
      </c>
    </row>
    <row r="63" spans="1:4" x14ac:dyDescent="0.3">
      <c r="A63" t="s">
        <v>183</v>
      </c>
      <c r="B63" t="s">
        <v>42</v>
      </c>
      <c r="C63" s="1">
        <v>10</v>
      </c>
      <c r="D63" s="1">
        <v>6</v>
      </c>
    </row>
    <row r="64" spans="1:4" x14ac:dyDescent="0.3">
      <c r="A64" t="s">
        <v>183</v>
      </c>
      <c r="B64" t="s">
        <v>78</v>
      </c>
      <c r="C64" s="1">
        <v>3</v>
      </c>
      <c r="D64" s="1">
        <v>3</v>
      </c>
    </row>
    <row r="65" spans="1:4" x14ac:dyDescent="0.3">
      <c r="A65" t="s">
        <v>183</v>
      </c>
      <c r="B65" t="s">
        <v>120</v>
      </c>
      <c r="C65" s="1">
        <v>6</v>
      </c>
      <c r="D65" s="1">
        <v>6</v>
      </c>
    </row>
    <row r="66" spans="1:4" x14ac:dyDescent="0.3">
      <c r="A66" t="s">
        <v>183</v>
      </c>
      <c r="B66" t="s">
        <v>122</v>
      </c>
      <c r="C66" s="1">
        <v>3</v>
      </c>
      <c r="D66" s="1">
        <v>3</v>
      </c>
    </row>
    <row r="67" spans="1:4" x14ac:dyDescent="0.3">
      <c r="A67" t="s">
        <v>183</v>
      </c>
      <c r="B67" t="s">
        <v>204</v>
      </c>
      <c r="C67" s="1">
        <v>1</v>
      </c>
      <c r="D67" s="1">
        <v>1</v>
      </c>
    </row>
    <row r="68" spans="1:4" x14ac:dyDescent="0.3">
      <c r="A68" t="s">
        <v>183</v>
      </c>
      <c r="B68" t="s">
        <v>55</v>
      </c>
      <c r="C68" s="1">
        <v>1</v>
      </c>
      <c r="D68" s="1">
        <v>1</v>
      </c>
    </row>
    <row r="69" spans="1:4" x14ac:dyDescent="0.3">
      <c r="A69" t="s">
        <v>183</v>
      </c>
      <c r="B69" t="s">
        <v>125</v>
      </c>
      <c r="C69" s="1">
        <v>37</v>
      </c>
      <c r="D69" s="1">
        <v>8</v>
      </c>
    </row>
    <row r="70" spans="1:4" x14ac:dyDescent="0.3">
      <c r="A70" t="s">
        <v>183</v>
      </c>
      <c r="B70" t="s">
        <v>127</v>
      </c>
      <c r="C70" s="1">
        <v>39</v>
      </c>
      <c r="D70" s="1">
        <v>6</v>
      </c>
    </row>
    <row r="71" spans="1:4" x14ac:dyDescent="0.3">
      <c r="A71" t="s">
        <v>183</v>
      </c>
      <c r="B71" t="s">
        <v>129</v>
      </c>
      <c r="C71" s="1">
        <v>5</v>
      </c>
      <c r="D71" s="1">
        <v>5</v>
      </c>
    </row>
    <row r="72" spans="1:4" x14ac:dyDescent="0.3">
      <c r="A72" t="s">
        <v>183</v>
      </c>
      <c r="B72" t="s">
        <v>36</v>
      </c>
      <c r="C72" s="1">
        <v>2</v>
      </c>
      <c r="D72" s="1">
        <v>2</v>
      </c>
    </row>
    <row r="73" spans="1:4" x14ac:dyDescent="0.3">
      <c r="A73" t="s">
        <v>183</v>
      </c>
      <c r="B73" t="s">
        <v>132</v>
      </c>
      <c r="C73" s="1">
        <v>1</v>
      </c>
      <c r="D73" s="1">
        <v>1</v>
      </c>
    </row>
    <row r="74" spans="1:4" x14ac:dyDescent="0.3">
      <c r="A74" t="s">
        <v>183</v>
      </c>
      <c r="B74" t="s">
        <v>134</v>
      </c>
      <c r="C74" s="1">
        <v>7</v>
      </c>
      <c r="D74" s="1">
        <v>4</v>
      </c>
    </row>
    <row r="75" spans="1:4" x14ac:dyDescent="0.3">
      <c r="A75" t="s">
        <v>183</v>
      </c>
      <c r="B75" t="s">
        <v>139</v>
      </c>
      <c r="C75" s="1">
        <v>306</v>
      </c>
      <c r="D75" s="1">
        <v>152</v>
      </c>
    </row>
    <row r="76" spans="1:4" x14ac:dyDescent="0.3">
      <c r="A76" t="s">
        <v>183</v>
      </c>
      <c r="B76" t="s">
        <v>211</v>
      </c>
      <c r="C76" s="1">
        <v>2</v>
      </c>
      <c r="D76" s="1">
        <v>1</v>
      </c>
    </row>
    <row r="77" spans="1:4" x14ac:dyDescent="0.3">
      <c r="A77" t="s">
        <v>183</v>
      </c>
      <c r="B77" t="s">
        <v>145</v>
      </c>
      <c r="C77" s="1">
        <v>4</v>
      </c>
      <c r="D77" s="1">
        <v>2</v>
      </c>
    </row>
    <row r="78" spans="1:4" x14ac:dyDescent="0.3">
      <c r="A78" t="s">
        <v>183</v>
      </c>
      <c r="B78" t="s">
        <v>148</v>
      </c>
      <c r="C78" s="1">
        <v>15</v>
      </c>
      <c r="D78" s="1">
        <v>13</v>
      </c>
    </row>
    <row r="79" spans="1:4" x14ac:dyDescent="0.3">
      <c r="A79" t="s">
        <v>183</v>
      </c>
      <c r="B79" t="s">
        <v>149</v>
      </c>
      <c r="C79" s="1">
        <v>163</v>
      </c>
      <c r="D79" s="1">
        <v>52</v>
      </c>
    </row>
    <row r="80" spans="1:4" x14ac:dyDescent="0.3">
      <c r="A80" t="s">
        <v>183</v>
      </c>
      <c r="B80" t="s">
        <v>150</v>
      </c>
      <c r="C80" s="1">
        <v>1</v>
      </c>
      <c r="D80" s="1">
        <v>1</v>
      </c>
    </row>
    <row r="81" spans="1:4" x14ac:dyDescent="0.3">
      <c r="A81" t="s">
        <v>183</v>
      </c>
      <c r="B81" t="s">
        <v>48</v>
      </c>
      <c r="C81" s="1">
        <v>3</v>
      </c>
      <c r="D81" s="1">
        <v>2</v>
      </c>
    </row>
    <row r="82" spans="1:4" x14ac:dyDescent="0.3">
      <c r="A82" t="s">
        <v>183</v>
      </c>
      <c r="B82" t="s">
        <v>152</v>
      </c>
      <c r="C82" s="1">
        <v>10</v>
      </c>
      <c r="D82" s="1">
        <v>10</v>
      </c>
    </row>
    <row r="83" spans="1:4" x14ac:dyDescent="0.3">
      <c r="A83" t="s">
        <v>183</v>
      </c>
      <c r="B83" t="s">
        <v>153</v>
      </c>
      <c r="C83" s="1">
        <v>138</v>
      </c>
      <c r="D83" s="1">
        <v>27</v>
      </c>
    </row>
    <row r="84" spans="1:4" x14ac:dyDescent="0.3">
      <c r="A84" t="s">
        <v>183</v>
      </c>
      <c r="B84" t="s">
        <v>154</v>
      </c>
      <c r="C84" s="1">
        <v>1</v>
      </c>
      <c r="D84" s="1">
        <v>1</v>
      </c>
    </row>
    <row r="85" spans="1:4" x14ac:dyDescent="0.3">
      <c r="A85" t="s">
        <v>183</v>
      </c>
      <c r="B85" t="s">
        <v>156</v>
      </c>
      <c r="C85" s="1">
        <v>7</v>
      </c>
      <c r="D85" s="1">
        <v>5</v>
      </c>
    </row>
    <row r="86" spans="1:4" x14ac:dyDescent="0.3">
      <c r="A86" t="s">
        <v>183</v>
      </c>
      <c r="B86" t="s">
        <v>157</v>
      </c>
      <c r="C86" s="1">
        <v>16</v>
      </c>
      <c r="D86" s="1">
        <v>13</v>
      </c>
    </row>
    <row r="87" spans="1:4" x14ac:dyDescent="0.3">
      <c r="A87" t="s">
        <v>183</v>
      </c>
      <c r="B87" t="s">
        <v>158</v>
      </c>
      <c r="C87" s="1">
        <v>19</v>
      </c>
      <c r="D87" s="1">
        <v>9</v>
      </c>
    </row>
    <row r="88" spans="1:4" x14ac:dyDescent="0.3">
      <c r="A88" t="s">
        <v>183</v>
      </c>
      <c r="B88" t="s">
        <v>159</v>
      </c>
      <c r="C88" s="1">
        <v>2</v>
      </c>
      <c r="D88" s="1">
        <v>1</v>
      </c>
    </row>
    <row r="89" spans="1:4" x14ac:dyDescent="0.3">
      <c r="A89" t="s">
        <v>187</v>
      </c>
      <c r="B89" t="s">
        <v>212</v>
      </c>
      <c r="C89" s="1">
        <v>5</v>
      </c>
      <c r="D89" s="1">
        <v>5</v>
      </c>
    </row>
    <row r="90" spans="1:4" x14ac:dyDescent="0.3">
      <c r="A90" t="s">
        <v>187</v>
      </c>
      <c r="B90" t="s">
        <v>213</v>
      </c>
      <c r="C90" s="1">
        <v>2</v>
      </c>
      <c r="D90" s="1">
        <v>1</v>
      </c>
    </row>
    <row r="91" spans="1:4" x14ac:dyDescent="0.3">
      <c r="A91" t="s">
        <v>187</v>
      </c>
      <c r="B91" t="s">
        <v>214</v>
      </c>
      <c r="C91" s="1">
        <v>112</v>
      </c>
      <c r="D91" s="1">
        <v>4</v>
      </c>
    </row>
    <row r="92" spans="1:4" x14ac:dyDescent="0.3">
      <c r="A92" t="s">
        <v>187</v>
      </c>
      <c r="B92" t="s">
        <v>118</v>
      </c>
      <c r="C92" s="1">
        <v>15</v>
      </c>
      <c r="D92" s="1">
        <v>13</v>
      </c>
    </row>
    <row r="93" spans="1:4" x14ac:dyDescent="0.3">
      <c r="A93" t="s">
        <v>187</v>
      </c>
      <c r="B93" t="s">
        <v>52</v>
      </c>
      <c r="C93" s="1">
        <v>207</v>
      </c>
      <c r="D93" s="1">
        <v>89</v>
      </c>
    </row>
    <row r="94" spans="1:4" x14ac:dyDescent="0.3">
      <c r="A94" t="s">
        <v>187</v>
      </c>
      <c r="B94" t="s">
        <v>42</v>
      </c>
      <c r="C94" s="1">
        <v>1206</v>
      </c>
      <c r="D94" s="1">
        <v>273</v>
      </c>
    </row>
    <row r="95" spans="1:4" x14ac:dyDescent="0.3">
      <c r="A95" t="s">
        <v>187</v>
      </c>
      <c r="B95" t="s">
        <v>215</v>
      </c>
      <c r="C95" s="1">
        <v>1</v>
      </c>
      <c r="D95" s="1">
        <v>1</v>
      </c>
    </row>
    <row r="96" spans="1:4" x14ac:dyDescent="0.3">
      <c r="A96" t="s">
        <v>187</v>
      </c>
      <c r="B96" t="s">
        <v>78</v>
      </c>
      <c r="C96" s="1">
        <v>418</v>
      </c>
      <c r="D96" s="1">
        <v>383</v>
      </c>
    </row>
    <row r="97" spans="1:4" x14ac:dyDescent="0.3">
      <c r="A97" t="s">
        <v>187</v>
      </c>
      <c r="B97" t="s">
        <v>120</v>
      </c>
      <c r="C97" s="1">
        <v>796</v>
      </c>
      <c r="D97" s="1">
        <v>535</v>
      </c>
    </row>
    <row r="98" spans="1:4" x14ac:dyDescent="0.3">
      <c r="A98" t="s">
        <v>187</v>
      </c>
      <c r="B98" t="s">
        <v>216</v>
      </c>
      <c r="C98" s="1">
        <v>67</v>
      </c>
      <c r="D98" s="1">
        <v>67</v>
      </c>
    </row>
    <row r="99" spans="1:4" x14ac:dyDescent="0.3">
      <c r="A99" t="s">
        <v>187</v>
      </c>
      <c r="B99" t="s">
        <v>217</v>
      </c>
      <c r="C99" s="1">
        <v>2</v>
      </c>
      <c r="D99" s="1">
        <v>1</v>
      </c>
    </row>
    <row r="100" spans="1:4" x14ac:dyDescent="0.3">
      <c r="A100" t="s">
        <v>187</v>
      </c>
      <c r="B100" t="s">
        <v>121</v>
      </c>
      <c r="C100" s="1">
        <v>134</v>
      </c>
      <c r="D100" s="1">
        <v>41</v>
      </c>
    </row>
    <row r="101" spans="1:4" x14ac:dyDescent="0.3">
      <c r="A101" t="s">
        <v>187</v>
      </c>
      <c r="B101" t="s">
        <v>218</v>
      </c>
      <c r="C101" s="1">
        <v>18</v>
      </c>
      <c r="D101" s="1">
        <v>13</v>
      </c>
    </row>
    <row r="102" spans="1:4" x14ac:dyDescent="0.3">
      <c r="A102" t="s">
        <v>187</v>
      </c>
      <c r="B102" t="s">
        <v>219</v>
      </c>
      <c r="C102" s="1">
        <v>12</v>
      </c>
      <c r="D102" s="1">
        <v>1</v>
      </c>
    </row>
    <row r="103" spans="1:4" x14ac:dyDescent="0.3">
      <c r="A103" t="s">
        <v>187</v>
      </c>
      <c r="B103" t="s">
        <v>122</v>
      </c>
      <c r="C103" s="1">
        <v>2006</v>
      </c>
      <c r="D103" s="1">
        <v>1052</v>
      </c>
    </row>
    <row r="104" spans="1:4" x14ac:dyDescent="0.3">
      <c r="A104" t="s">
        <v>187</v>
      </c>
      <c r="B104" t="s">
        <v>220</v>
      </c>
      <c r="C104" s="1">
        <v>43</v>
      </c>
      <c r="D104" s="1">
        <v>5</v>
      </c>
    </row>
    <row r="105" spans="1:4" x14ac:dyDescent="0.3">
      <c r="A105" t="s">
        <v>187</v>
      </c>
      <c r="B105" t="s">
        <v>123</v>
      </c>
      <c r="C105" s="1">
        <v>427</v>
      </c>
      <c r="D105" s="1">
        <v>259</v>
      </c>
    </row>
    <row r="106" spans="1:4" x14ac:dyDescent="0.3">
      <c r="A106" t="s">
        <v>187</v>
      </c>
      <c r="B106" t="s">
        <v>53</v>
      </c>
      <c r="C106" s="1">
        <v>35</v>
      </c>
      <c r="D106" s="1">
        <v>27</v>
      </c>
    </row>
    <row r="107" spans="1:4" x14ac:dyDescent="0.3">
      <c r="A107" t="s">
        <v>187</v>
      </c>
      <c r="B107" t="s">
        <v>204</v>
      </c>
      <c r="C107" s="1">
        <v>13</v>
      </c>
      <c r="D107" s="1">
        <v>4</v>
      </c>
    </row>
    <row r="108" spans="1:4" x14ac:dyDescent="0.3">
      <c r="A108" t="s">
        <v>187</v>
      </c>
      <c r="B108" t="s">
        <v>221</v>
      </c>
      <c r="C108" s="1">
        <v>8</v>
      </c>
      <c r="D108" s="1">
        <v>4</v>
      </c>
    </row>
    <row r="109" spans="1:4" x14ac:dyDescent="0.3">
      <c r="A109" t="s">
        <v>187</v>
      </c>
      <c r="B109" t="s">
        <v>222</v>
      </c>
      <c r="C109" s="1">
        <v>1</v>
      </c>
      <c r="D109" s="1">
        <v>1</v>
      </c>
    </row>
    <row r="110" spans="1:4" x14ac:dyDescent="0.3">
      <c r="A110" t="s">
        <v>187</v>
      </c>
      <c r="B110" t="s">
        <v>74</v>
      </c>
      <c r="C110" s="1">
        <v>17</v>
      </c>
      <c r="D110" s="1">
        <v>8</v>
      </c>
    </row>
    <row r="111" spans="1:4" x14ac:dyDescent="0.3">
      <c r="A111" t="s">
        <v>187</v>
      </c>
      <c r="B111" t="s">
        <v>55</v>
      </c>
      <c r="C111" s="1">
        <v>103</v>
      </c>
      <c r="D111" s="1">
        <v>77</v>
      </c>
    </row>
    <row r="112" spans="1:4" x14ac:dyDescent="0.3">
      <c r="A112" t="s">
        <v>187</v>
      </c>
      <c r="B112" t="s">
        <v>223</v>
      </c>
      <c r="C112" s="1">
        <v>1</v>
      </c>
      <c r="D112" s="1">
        <v>1</v>
      </c>
    </row>
    <row r="113" spans="1:4" x14ac:dyDescent="0.3">
      <c r="A113" t="s">
        <v>187</v>
      </c>
      <c r="B113" t="s">
        <v>224</v>
      </c>
      <c r="C113" s="1">
        <v>1</v>
      </c>
      <c r="D113" s="1">
        <v>1</v>
      </c>
    </row>
    <row r="114" spans="1:4" x14ac:dyDescent="0.3">
      <c r="A114" t="s">
        <v>187</v>
      </c>
      <c r="B114" t="s">
        <v>225</v>
      </c>
      <c r="C114" s="1">
        <v>2</v>
      </c>
      <c r="D114" s="1">
        <v>1</v>
      </c>
    </row>
    <row r="115" spans="1:4" x14ac:dyDescent="0.3">
      <c r="A115" t="s">
        <v>187</v>
      </c>
      <c r="B115" t="s">
        <v>124</v>
      </c>
      <c r="C115" s="1">
        <v>983</v>
      </c>
      <c r="D115" s="1">
        <v>393</v>
      </c>
    </row>
    <row r="116" spans="1:4" x14ac:dyDescent="0.3">
      <c r="A116" t="s">
        <v>187</v>
      </c>
      <c r="B116" t="s">
        <v>125</v>
      </c>
      <c r="C116" s="1">
        <v>90</v>
      </c>
      <c r="D116" s="1">
        <v>65</v>
      </c>
    </row>
    <row r="117" spans="1:4" x14ac:dyDescent="0.3">
      <c r="A117" t="s">
        <v>187</v>
      </c>
      <c r="B117" t="s">
        <v>126</v>
      </c>
      <c r="C117" s="1">
        <v>11</v>
      </c>
      <c r="D117" s="1">
        <v>8</v>
      </c>
    </row>
    <row r="118" spans="1:4" x14ac:dyDescent="0.3">
      <c r="A118" t="s">
        <v>187</v>
      </c>
      <c r="B118" t="s">
        <v>127</v>
      </c>
      <c r="C118" s="1">
        <v>2629</v>
      </c>
      <c r="D118" s="1">
        <v>775</v>
      </c>
    </row>
    <row r="119" spans="1:4" x14ac:dyDescent="0.3">
      <c r="A119" t="s">
        <v>187</v>
      </c>
      <c r="B119" t="s">
        <v>128</v>
      </c>
      <c r="C119" s="1">
        <v>89</v>
      </c>
      <c r="D119" s="1">
        <v>71</v>
      </c>
    </row>
    <row r="120" spans="1:4" x14ac:dyDescent="0.3">
      <c r="A120" t="s">
        <v>187</v>
      </c>
      <c r="B120" t="s">
        <v>129</v>
      </c>
      <c r="C120" s="1">
        <v>609</v>
      </c>
      <c r="D120" s="1">
        <v>183</v>
      </c>
    </row>
    <row r="121" spans="1:4" x14ac:dyDescent="0.3">
      <c r="A121" t="s">
        <v>187</v>
      </c>
      <c r="B121" t="s">
        <v>130</v>
      </c>
      <c r="C121" s="1">
        <v>514</v>
      </c>
      <c r="D121" s="1">
        <v>221</v>
      </c>
    </row>
    <row r="122" spans="1:4" x14ac:dyDescent="0.3">
      <c r="A122" t="s">
        <v>187</v>
      </c>
      <c r="B122" t="s">
        <v>206</v>
      </c>
      <c r="C122" s="1">
        <v>37</v>
      </c>
      <c r="D122" s="1">
        <v>37</v>
      </c>
    </row>
    <row r="123" spans="1:4" x14ac:dyDescent="0.3">
      <c r="A123" t="s">
        <v>187</v>
      </c>
      <c r="B123" t="s">
        <v>36</v>
      </c>
      <c r="C123" s="1">
        <v>520</v>
      </c>
      <c r="D123" s="1">
        <v>222</v>
      </c>
    </row>
    <row r="124" spans="1:4" x14ac:dyDescent="0.3">
      <c r="A124" t="s">
        <v>187</v>
      </c>
      <c r="B124" t="s">
        <v>226</v>
      </c>
      <c r="C124" s="1">
        <v>322</v>
      </c>
      <c r="D124" s="1">
        <v>12</v>
      </c>
    </row>
    <row r="125" spans="1:4" x14ac:dyDescent="0.3">
      <c r="A125" t="s">
        <v>187</v>
      </c>
      <c r="B125" t="s">
        <v>131</v>
      </c>
      <c r="C125" s="1">
        <v>82</v>
      </c>
      <c r="D125" s="1">
        <v>74</v>
      </c>
    </row>
    <row r="126" spans="1:4" x14ac:dyDescent="0.3">
      <c r="A126" t="s">
        <v>187</v>
      </c>
      <c r="B126" t="s">
        <v>77</v>
      </c>
      <c r="C126" s="1">
        <v>15</v>
      </c>
      <c r="D126" s="1">
        <v>7</v>
      </c>
    </row>
    <row r="127" spans="1:4" x14ac:dyDescent="0.3">
      <c r="A127" t="s">
        <v>187</v>
      </c>
      <c r="B127" t="s">
        <v>132</v>
      </c>
      <c r="C127" s="1">
        <v>124</v>
      </c>
      <c r="D127" s="1">
        <v>55</v>
      </c>
    </row>
    <row r="128" spans="1:4" x14ac:dyDescent="0.3">
      <c r="A128" t="s">
        <v>187</v>
      </c>
      <c r="B128" t="s">
        <v>133</v>
      </c>
      <c r="C128" s="1">
        <v>683</v>
      </c>
      <c r="D128" s="1">
        <v>675</v>
      </c>
    </row>
    <row r="129" spans="1:4" x14ac:dyDescent="0.3">
      <c r="A129" t="s">
        <v>187</v>
      </c>
      <c r="B129" t="s">
        <v>134</v>
      </c>
      <c r="C129" s="1">
        <v>1403</v>
      </c>
      <c r="D129" s="1">
        <v>592</v>
      </c>
    </row>
    <row r="130" spans="1:4" x14ac:dyDescent="0.3">
      <c r="A130" t="s">
        <v>187</v>
      </c>
      <c r="B130" t="s">
        <v>227</v>
      </c>
      <c r="C130" s="1">
        <v>10</v>
      </c>
      <c r="D130" s="1">
        <v>7</v>
      </c>
    </row>
    <row r="131" spans="1:4" x14ac:dyDescent="0.3">
      <c r="A131" t="s">
        <v>187</v>
      </c>
      <c r="B131" t="s">
        <v>135</v>
      </c>
      <c r="C131" s="1">
        <v>16</v>
      </c>
      <c r="D131" s="1">
        <v>13</v>
      </c>
    </row>
    <row r="132" spans="1:4" x14ac:dyDescent="0.3">
      <c r="A132" t="s">
        <v>187</v>
      </c>
      <c r="B132" t="s">
        <v>136</v>
      </c>
      <c r="C132" s="1">
        <v>41</v>
      </c>
      <c r="D132" s="1">
        <v>38</v>
      </c>
    </row>
    <row r="133" spans="1:4" x14ac:dyDescent="0.3">
      <c r="A133" t="s">
        <v>187</v>
      </c>
      <c r="B133" t="s">
        <v>228</v>
      </c>
      <c r="C133" s="1">
        <v>13</v>
      </c>
      <c r="D133" s="1">
        <v>13</v>
      </c>
    </row>
    <row r="134" spans="1:4" x14ac:dyDescent="0.3">
      <c r="A134" t="s">
        <v>187</v>
      </c>
      <c r="B134" t="s">
        <v>229</v>
      </c>
      <c r="C134" s="1">
        <v>2</v>
      </c>
      <c r="D134" s="1">
        <v>2</v>
      </c>
    </row>
    <row r="135" spans="1:4" x14ac:dyDescent="0.3">
      <c r="A135" t="s">
        <v>187</v>
      </c>
      <c r="B135" t="s">
        <v>230</v>
      </c>
      <c r="C135" s="1">
        <v>1</v>
      </c>
      <c r="D135" s="1">
        <v>1</v>
      </c>
    </row>
    <row r="136" spans="1:4" x14ac:dyDescent="0.3">
      <c r="A136" t="s">
        <v>187</v>
      </c>
      <c r="B136" t="s">
        <v>137</v>
      </c>
      <c r="C136" s="1">
        <v>187</v>
      </c>
      <c r="D136" s="1">
        <v>39</v>
      </c>
    </row>
    <row r="137" spans="1:4" x14ac:dyDescent="0.3">
      <c r="A137" t="s">
        <v>187</v>
      </c>
      <c r="B137" t="s">
        <v>231</v>
      </c>
      <c r="C137" s="1">
        <v>13</v>
      </c>
      <c r="D137" s="1">
        <v>5</v>
      </c>
    </row>
    <row r="138" spans="1:4" x14ac:dyDescent="0.3">
      <c r="A138" t="s">
        <v>187</v>
      </c>
      <c r="B138" t="s">
        <v>138</v>
      </c>
      <c r="C138" s="1">
        <v>79</v>
      </c>
      <c r="D138" s="1">
        <v>51</v>
      </c>
    </row>
    <row r="139" spans="1:4" x14ac:dyDescent="0.3">
      <c r="A139" t="s">
        <v>187</v>
      </c>
      <c r="B139" t="s">
        <v>139</v>
      </c>
      <c r="C139" s="1">
        <v>16148</v>
      </c>
      <c r="D139" s="1">
        <v>6955</v>
      </c>
    </row>
    <row r="140" spans="1:4" x14ac:dyDescent="0.3">
      <c r="A140" t="s">
        <v>187</v>
      </c>
      <c r="B140" t="s">
        <v>232</v>
      </c>
      <c r="C140" s="1">
        <v>376</v>
      </c>
      <c r="D140" s="1">
        <v>26</v>
      </c>
    </row>
    <row r="141" spans="1:4" x14ac:dyDescent="0.3">
      <c r="A141" t="s">
        <v>187</v>
      </c>
      <c r="B141" t="s">
        <v>233</v>
      </c>
      <c r="C141" s="1">
        <v>27</v>
      </c>
      <c r="D141" s="1">
        <v>11</v>
      </c>
    </row>
    <row r="142" spans="1:4" x14ac:dyDescent="0.3">
      <c r="A142" t="s">
        <v>187</v>
      </c>
      <c r="B142" t="s">
        <v>211</v>
      </c>
      <c r="C142" s="1">
        <v>4</v>
      </c>
      <c r="D142" s="1">
        <v>4</v>
      </c>
    </row>
    <row r="143" spans="1:4" x14ac:dyDescent="0.3">
      <c r="A143" t="s">
        <v>187</v>
      </c>
      <c r="B143" t="s">
        <v>234</v>
      </c>
      <c r="C143" s="1">
        <v>5</v>
      </c>
      <c r="D143" s="1">
        <v>5</v>
      </c>
    </row>
    <row r="144" spans="1:4" x14ac:dyDescent="0.3">
      <c r="A144" t="s">
        <v>187</v>
      </c>
      <c r="B144" t="s">
        <v>140</v>
      </c>
      <c r="C144" s="1">
        <v>8</v>
      </c>
      <c r="D144" s="1">
        <v>8</v>
      </c>
    </row>
    <row r="145" spans="1:4" x14ac:dyDescent="0.3">
      <c r="A145" t="s">
        <v>187</v>
      </c>
      <c r="B145" t="s">
        <v>235</v>
      </c>
      <c r="C145" s="1">
        <v>3</v>
      </c>
      <c r="D145" s="1">
        <v>2</v>
      </c>
    </row>
    <row r="146" spans="1:4" x14ac:dyDescent="0.3">
      <c r="A146" t="s">
        <v>187</v>
      </c>
      <c r="B146" t="s">
        <v>141</v>
      </c>
      <c r="C146" s="1">
        <v>1350</v>
      </c>
      <c r="D146" s="1">
        <v>1347</v>
      </c>
    </row>
    <row r="147" spans="1:4" x14ac:dyDescent="0.3">
      <c r="A147" t="s">
        <v>187</v>
      </c>
      <c r="B147" t="s">
        <v>142</v>
      </c>
      <c r="C147" s="1">
        <v>1123</v>
      </c>
      <c r="D147" s="1">
        <v>1106</v>
      </c>
    </row>
    <row r="148" spans="1:4" x14ac:dyDescent="0.3">
      <c r="A148" t="s">
        <v>187</v>
      </c>
      <c r="B148" t="s">
        <v>236</v>
      </c>
      <c r="C148" s="1">
        <v>2</v>
      </c>
      <c r="D148" s="1">
        <v>2</v>
      </c>
    </row>
    <row r="149" spans="1:4" x14ac:dyDescent="0.3">
      <c r="A149" t="s">
        <v>187</v>
      </c>
      <c r="B149" t="s">
        <v>237</v>
      </c>
      <c r="C149" s="1">
        <v>1</v>
      </c>
      <c r="D149" s="1">
        <v>1</v>
      </c>
    </row>
    <row r="150" spans="1:4" x14ac:dyDescent="0.3">
      <c r="A150" t="s">
        <v>187</v>
      </c>
      <c r="B150" t="s">
        <v>143</v>
      </c>
      <c r="C150" s="1">
        <v>91</v>
      </c>
      <c r="D150" s="1">
        <v>36</v>
      </c>
    </row>
    <row r="151" spans="1:4" x14ac:dyDescent="0.3">
      <c r="A151" t="s">
        <v>187</v>
      </c>
      <c r="B151" t="s">
        <v>144</v>
      </c>
      <c r="C151" s="1">
        <v>173</v>
      </c>
      <c r="D151" s="1">
        <v>66</v>
      </c>
    </row>
    <row r="152" spans="1:4" x14ac:dyDescent="0.3">
      <c r="A152" t="s">
        <v>187</v>
      </c>
      <c r="B152" t="s">
        <v>238</v>
      </c>
      <c r="C152" s="1">
        <v>5</v>
      </c>
      <c r="D152" s="1">
        <v>2</v>
      </c>
    </row>
    <row r="153" spans="1:4" x14ac:dyDescent="0.3">
      <c r="A153" t="s">
        <v>187</v>
      </c>
      <c r="B153" t="s">
        <v>145</v>
      </c>
      <c r="C153" s="1">
        <v>40</v>
      </c>
      <c r="D153" s="1">
        <v>13</v>
      </c>
    </row>
    <row r="154" spans="1:4" x14ac:dyDescent="0.3">
      <c r="A154" t="s">
        <v>187</v>
      </c>
      <c r="B154" t="s">
        <v>239</v>
      </c>
      <c r="C154" s="1">
        <v>6</v>
      </c>
      <c r="D154" s="1">
        <v>6</v>
      </c>
    </row>
    <row r="155" spans="1:4" x14ac:dyDescent="0.3">
      <c r="A155" t="s">
        <v>187</v>
      </c>
      <c r="B155" t="s">
        <v>240</v>
      </c>
      <c r="C155" s="1">
        <v>1</v>
      </c>
      <c r="D155" s="1">
        <v>1</v>
      </c>
    </row>
    <row r="156" spans="1:4" x14ac:dyDescent="0.3">
      <c r="A156" t="s">
        <v>187</v>
      </c>
      <c r="B156" t="s">
        <v>241</v>
      </c>
      <c r="C156" s="1">
        <v>8</v>
      </c>
      <c r="D156" s="1">
        <v>4</v>
      </c>
    </row>
    <row r="157" spans="1:4" x14ac:dyDescent="0.3">
      <c r="A157" t="s">
        <v>187</v>
      </c>
      <c r="B157" t="s">
        <v>242</v>
      </c>
      <c r="C157" s="1">
        <v>3</v>
      </c>
      <c r="D157" s="1">
        <v>3</v>
      </c>
    </row>
    <row r="158" spans="1:4" x14ac:dyDescent="0.3">
      <c r="A158" t="s">
        <v>187</v>
      </c>
      <c r="B158" t="s">
        <v>146</v>
      </c>
      <c r="C158" s="1">
        <v>1976</v>
      </c>
      <c r="D158" s="1">
        <v>809</v>
      </c>
    </row>
    <row r="159" spans="1:4" x14ac:dyDescent="0.3">
      <c r="A159" t="s">
        <v>187</v>
      </c>
      <c r="B159" t="s">
        <v>243</v>
      </c>
      <c r="C159" s="1">
        <v>5</v>
      </c>
      <c r="D159" s="1">
        <v>4</v>
      </c>
    </row>
    <row r="160" spans="1:4" x14ac:dyDescent="0.3">
      <c r="A160" t="s">
        <v>187</v>
      </c>
      <c r="B160" t="s">
        <v>209</v>
      </c>
      <c r="C160" s="1">
        <v>562</v>
      </c>
      <c r="D160" s="1">
        <v>60</v>
      </c>
    </row>
    <row r="161" spans="1:4" x14ac:dyDescent="0.3">
      <c r="A161" t="s">
        <v>187</v>
      </c>
      <c r="B161" t="s">
        <v>148</v>
      </c>
      <c r="C161" s="1">
        <v>712</v>
      </c>
      <c r="D161" s="1">
        <v>430</v>
      </c>
    </row>
    <row r="162" spans="1:4" x14ac:dyDescent="0.3">
      <c r="A162" t="s">
        <v>187</v>
      </c>
      <c r="B162" t="s">
        <v>149</v>
      </c>
      <c r="C162" s="1">
        <v>562</v>
      </c>
      <c r="D162" s="1">
        <v>184</v>
      </c>
    </row>
    <row r="163" spans="1:4" x14ac:dyDescent="0.3">
      <c r="A163" t="s">
        <v>187</v>
      </c>
      <c r="B163" t="s">
        <v>150</v>
      </c>
      <c r="C163" s="1">
        <v>80</v>
      </c>
      <c r="D163" s="1">
        <v>39</v>
      </c>
    </row>
    <row r="164" spans="1:4" x14ac:dyDescent="0.3">
      <c r="A164" t="s">
        <v>187</v>
      </c>
      <c r="B164" t="s">
        <v>244</v>
      </c>
      <c r="C164" s="1">
        <v>6</v>
      </c>
      <c r="D164" s="1">
        <v>3</v>
      </c>
    </row>
    <row r="165" spans="1:4" x14ac:dyDescent="0.3">
      <c r="A165" t="s">
        <v>187</v>
      </c>
      <c r="B165" t="s">
        <v>48</v>
      </c>
      <c r="C165" s="1">
        <v>414</v>
      </c>
      <c r="D165" s="1">
        <v>280</v>
      </c>
    </row>
    <row r="166" spans="1:4" x14ac:dyDescent="0.3">
      <c r="A166" t="s">
        <v>187</v>
      </c>
      <c r="B166" t="s">
        <v>152</v>
      </c>
      <c r="C166" s="1">
        <v>25</v>
      </c>
      <c r="D166" s="1">
        <v>24</v>
      </c>
    </row>
    <row r="167" spans="1:4" x14ac:dyDescent="0.3">
      <c r="A167" t="s">
        <v>187</v>
      </c>
      <c r="B167" t="s">
        <v>245</v>
      </c>
      <c r="C167" s="1">
        <v>171</v>
      </c>
      <c r="D167" s="1">
        <v>11</v>
      </c>
    </row>
    <row r="168" spans="1:4" x14ac:dyDescent="0.3">
      <c r="A168" t="s">
        <v>187</v>
      </c>
      <c r="B168" t="s">
        <v>210</v>
      </c>
      <c r="C168" s="1">
        <v>12</v>
      </c>
      <c r="D168" s="1">
        <v>10</v>
      </c>
    </row>
    <row r="169" spans="1:4" x14ac:dyDescent="0.3">
      <c r="A169" t="s">
        <v>187</v>
      </c>
      <c r="B169" t="s">
        <v>153</v>
      </c>
      <c r="C169" s="1">
        <v>10299</v>
      </c>
      <c r="D169" s="1">
        <v>2897</v>
      </c>
    </row>
    <row r="170" spans="1:4" x14ac:dyDescent="0.3">
      <c r="A170" t="s">
        <v>187</v>
      </c>
      <c r="B170" t="s">
        <v>154</v>
      </c>
      <c r="C170" s="1">
        <v>521</v>
      </c>
      <c r="D170" s="1">
        <v>259</v>
      </c>
    </row>
    <row r="171" spans="1:4" x14ac:dyDescent="0.3">
      <c r="A171" t="s">
        <v>187</v>
      </c>
      <c r="B171" t="s">
        <v>246</v>
      </c>
      <c r="C171" s="1">
        <v>5</v>
      </c>
      <c r="D171" s="1">
        <v>2</v>
      </c>
    </row>
    <row r="172" spans="1:4" x14ac:dyDescent="0.3">
      <c r="A172" t="s">
        <v>187</v>
      </c>
      <c r="B172" t="s">
        <v>155</v>
      </c>
      <c r="C172" s="1">
        <v>296</v>
      </c>
      <c r="D172" s="1">
        <v>214</v>
      </c>
    </row>
    <row r="173" spans="1:4" x14ac:dyDescent="0.3">
      <c r="A173" t="s">
        <v>187</v>
      </c>
      <c r="B173" t="s">
        <v>247</v>
      </c>
      <c r="C173" s="1">
        <v>1</v>
      </c>
      <c r="D173" s="1">
        <v>1</v>
      </c>
    </row>
    <row r="174" spans="1:4" x14ac:dyDescent="0.3">
      <c r="A174" t="s">
        <v>187</v>
      </c>
      <c r="B174" t="s">
        <v>156</v>
      </c>
      <c r="C174" s="1">
        <v>584</v>
      </c>
      <c r="D174" s="1">
        <v>482</v>
      </c>
    </row>
    <row r="175" spans="1:4" x14ac:dyDescent="0.3">
      <c r="A175" t="s">
        <v>187</v>
      </c>
      <c r="B175" t="s">
        <v>157</v>
      </c>
      <c r="C175" s="1">
        <v>2921</v>
      </c>
      <c r="D175" s="1">
        <v>1906</v>
      </c>
    </row>
    <row r="176" spans="1:4" x14ac:dyDescent="0.3">
      <c r="A176" t="s">
        <v>187</v>
      </c>
      <c r="B176" t="s">
        <v>248</v>
      </c>
      <c r="C176" s="1">
        <v>11</v>
      </c>
      <c r="D176" s="1">
        <v>1</v>
      </c>
    </row>
    <row r="177" spans="1:4" x14ac:dyDescent="0.3">
      <c r="A177" t="s">
        <v>187</v>
      </c>
      <c r="B177" t="s">
        <v>158</v>
      </c>
      <c r="C177" s="1">
        <v>932</v>
      </c>
      <c r="D177" s="1">
        <v>378</v>
      </c>
    </row>
    <row r="178" spans="1:4" x14ac:dyDescent="0.3">
      <c r="A178" t="s">
        <v>187</v>
      </c>
      <c r="B178" t="s">
        <v>83</v>
      </c>
      <c r="C178" s="1">
        <v>9</v>
      </c>
      <c r="D178" s="1">
        <v>5</v>
      </c>
    </row>
    <row r="179" spans="1:4" x14ac:dyDescent="0.3">
      <c r="A179" t="s">
        <v>187</v>
      </c>
      <c r="B179" t="s">
        <v>46</v>
      </c>
      <c r="C179" s="1">
        <v>511</v>
      </c>
      <c r="D179" s="1">
        <v>366</v>
      </c>
    </row>
    <row r="180" spans="1:4" x14ac:dyDescent="0.3">
      <c r="A180" t="s">
        <v>187</v>
      </c>
      <c r="B180" t="s">
        <v>159</v>
      </c>
      <c r="C180" s="1">
        <v>111</v>
      </c>
      <c r="D180" s="1">
        <v>35</v>
      </c>
    </row>
    <row r="181" spans="1:4" x14ac:dyDescent="0.3">
      <c r="A181" t="s">
        <v>188</v>
      </c>
      <c r="B181" t="s">
        <v>249</v>
      </c>
      <c r="C181" s="1">
        <v>14</v>
      </c>
      <c r="D181" s="1">
        <v>1</v>
      </c>
    </row>
    <row r="182" spans="1:4" x14ac:dyDescent="0.3">
      <c r="A182" t="s">
        <v>188</v>
      </c>
      <c r="B182" t="s">
        <v>118</v>
      </c>
      <c r="C182" s="1">
        <v>6</v>
      </c>
      <c r="D182" s="1">
        <v>3</v>
      </c>
    </row>
    <row r="183" spans="1:4" x14ac:dyDescent="0.3">
      <c r="A183" t="s">
        <v>188</v>
      </c>
      <c r="B183" t="s">
        <v>52</v>
      </c>
      <c r="C183" s="1">
        <v>57</v>
      </c>
      <c r="D183" s="1">
        <v>26</v>
      </c>
    </row>
    <row r="184" spans="1:4" x14ac:dyDescent="0.3">
      <c r="A184" t="s">
        <v>188</v>
      </c>
      <c r="B184" t="s">
        <v>42</v>
      </c>
      <c r="C184" s="1">
        <v>2436</v>
      </c>
      <c r="D184" s="1">
        <v>315</v>
      </c>
    </row>
    <row r="185" spans="1:4" x14ac:dyDescent="0.3">
      <c r="A185" t="s">
        <v>188</v>
      </c>
      <c r="B185" t="s">
        <v>250</v>
      </c>
      <c r="C185" s="1">
        <v>2</v>
      </c>
      <c r="D185" s="1">
        <v>2</v>
      </c>
    </row>
    <row r="186" spans="1:4" x14ac:dyDescent="0.3">
      <c r="A186" t="s">
        <v>188</v>
      </c>
      <c r="B186" t="s">
        <v>78</v>
      </c>
      <c r="C186" s="1">
        <v>10</v>
      </c>
      <c r="D186" s="1">
        <v>1</v>
      </c>
    </row>
    <row r="187" spans="1:4" x14ac:dyDescent="0.3">
      <c r="A187" t="s">
        <v>188</v>
      </c>
      <c r="B187" t="s">
        <v>120</v>
      </c>
      <c r="C187" s="1">
        <v>21318</v>
      </c>
      <c r="D187" s="1">
        <v>3207</v>
      </c>
    </row>
    <row r="188" spans="1:4" x14ac:dyDescent="0.3">
      <c r="A188" t="s">
        <v>188</v>
      </c>
      <c r="B188" t="s">
        <v>251</v>
      </c>
      <c r="C188" s="1">
        <v>5</v>
      </c>
      <c r="D188" s="1">
        <v>1</v>
      </c>
    </row>
    <row r="189" spans="1:4" x14ac:dyDescent="0.3">
      <c r="A189" t="s">
        <v>188</v>
      </c>
      <c r="B189" t="s">
        <v>121</v>
      </c>
      <c r="C189" s="1">
        <v>1</v>
      </c>
      <c r="D189" s="1">
        <v>1</v>
      </c>
    </row>
    <row r="190" spans="1:4" x14ac:dyDescent="0.3">
      <c r="A190" t="s">
        <v>188</v>
      </c>
      <c r="B190" t="s">
        <v>218</v>
      </c>
      <c r="C190" s="1">
        <v>14</v>
      </c>
      <c r="D190" s="1">
        <v>6</v>
      </c>
    </row>
    <row r="191" spans="1:4" x14ac:dyDescent="0.3">
      <c r="A191" t="s">
        <v>188</v>
      </c>
      <c r="B191" t="s">
        <v>219</v>
      </c>
      <c r="C191" s="1">
        <v>16</v>
      </c>
      <c r="D191" s="1">
        <v>4</v>
      </c>
    </row>
    <row r="192" spans="1:4" x14ac:dyDescent="0.3">
      <c r="A192" t="s">
        <v>188</v>
      </c>
      <c r="B192" t="s">
        <v>122</v>
      </c>
      <c r="C192" s="1">
        <v>1548</v>
      </c>
      <c r="D192" s="1">
        <v>423</v>
      </c>
    </row>
    <row r="193" spans="1:4" x14ac:dyDescent="0.3">
      <c r="A193" t="s">
        <v>188</v>
      </c>
      <c r="B193" t="s">
        <v>220</v>
      </c>
      <c r="C193" s="1">
        <v>2</v>
      </c>
      <c r="D193" s="1">
        <v>2</v>
      </c>
    </row>
    <row r="194" spans="1:4" x14ac:dyDescent="0.3">
      <c r="A194" t="s">
        <v>188</v>
      </c>
      <c r="B194" t="s">
        <v>123</v>
      </c>
      <c r="C194" s="1">
        <v>4</v>
      </c>
      <c r="D194" s="1">
        <v>4</v>
      </c>
    </row>
    <row r="195" spans="1:4" x14ac:dyDescent="0.3">
      <c r="A195" t="s">
        <v>188</v>
      </c>
      <c r="B195" t="s">
        <v>53</v>
      </c>
      <c r="C195" s="1">
        <v>45</v>
      </c>
      <c r="D195" s="1">
        <v>9</v>
      </c>
    </row>
    <row r="196" spans="1:4" x14ac:dyDescent="0.3">
      <c r="A196" t="s">
        <v>188</v>
      </c>
      <c r="B196" t="s">
        <v>204</v>
      </c>
      <c r="C196" s="1">
        <v>5</v>
      </c>
      <c r="D196" s="1">
        <v>1</v>
      </c>
    </row>
    <row r="197" spans="1:4" x14ac:dyDescent="0.3">
      <c r="A197" t="s">
        <v>188</v>
      </c>
      <c r="B197" t="s">
        <v>222</v>
      </c>
      <c r="C197" s="1">
        <v>3</v>
      </c>
      <c r="D197" s="1">
        <v>1</v>
      </c>
    </row>
    <row r="198" spans="1:4" x14ac:dyDescent="0.3">
      <c r="A198" t="s">
        <v>188</v>
      </c>
      <c r="B198" t="s">
        <v>74</v>
      </c>
      <c r="C198" s="1">
        <v>16</v>
      </c>
      <c r="D198" s="1">
        <v>3</v>
      </c>
    </row>
    <row r="199" spans="1:4" x14ac:dyDescent="0.3">
      <c r="A199" t="s">
        <v>188</v>
      </c>
      <c r="B199" t="s">
        <v>55</v>
      </c>
      <c r="C199" s="1">
        <v>163</v>
      </c>
      <c r="D199" s="1">
        <v>33</v>
      </c>
    </row>
    <row r="200" spans="1:4" x14ac:dyDescent="0.3">
      <c r="A200" t="s">
        <v>188</v>
      </c>
      <c r="B200" t="s">
        <v>223</v>
      </c>
      <c r="C200" s="1">
        <v>2</v>
      </c>
      <c r="D200" s="1">
        <v>2</v>
      </c>
    </row>
    <row r="201" spans="1:4" x14ac:dyDescent="0.3">
      <c r="A201" t="s">
        <v>188</v>
      </c>
      <c r="B201" t="s">
        <v>224</v>
      </c>
      <c r="C201" s="1">
        <v>15</v>
      </c>
      <c r="D201" s="1">
        <v>5</v>
      </c>
    </row>
    <row r="202" spans="1:4" x14ac:dyDescent="0.3">
      <c r="A202" t="s">
        <v>188</v>
      </c>
      <c r="B202" t="s">
        <v>252</v>
      </c>
      <c r="C202" s="1">
        <v>4</v>
      </c>
      <c r="D202" s="1">
        <v>1</v>
      </c>
    </row>
    <row r="203" spans="1:4" x14ac:dyDescent="0.3">
      <c r="A203" t="s">
        <v>188</v>
      </c>
      <c r="B203" t="s">
        <v>124</v>
      </c>
      <c r="C203" s="1">
        <v>810</v>
      </c>
      <c r="D203" s="1">
        <v>210</v>
      </c>
    </row>
    <row r="204" spans="1:4" x14ac:dyDescent="0.3">
      <c r="A204" t="s">
        <v>188</v>
      </c>
      <c r="B204" t="s">
        <v>125</v>
      </c>
      <c r="C204" s="1">
        <v>474</v>
      </c>
      <c r="D204" s="1">
        <v>79</v>
      </c>
    </row>
    <row r="205" spans="1:4" x14ac:dyDescent="0.3">
      <c r="A205" t="s">
        <v>188</v>
      </c>
      <c r="B205" t="s">
        <v>127</v>
      </c>
      <c r="C205" s="1">
        <v>2013</v>
      </c>
      <c r="D205" s="1">
        <v>407</v>
      </c>
    </row>
    <row r="206" spans="1:4" x14ac:dyDescent="0.3">
      <c r="A206" t="s">
        <v>188</v>
      </c>
      <c r="B206" t="s">
        <v>128</v>
      </c>
      <c r="C206" s="1">
        <v>33</v>
      </c>
      <c r="D206" s="1">
        <v>11</v>
      </c>
    </row>
    <row r="207" spans="1:4" x14ac:dyDescent="0.3">
      <c r="A207" t="s">
        <v>188</v>
      </c>
      <c r="B207" t="s">
        <v>129</v>
      </c>
      <c r="C207" s="1">
        <v>175</v>
      </c>
      <c r="D207" s="1">
        <v>51</v>
      </c>
    </row>
    <row r="208" spans="1:4" x14ac:dyDescent="0.3">
      <c r="A208" t="s">
        <v>188</v>
      </c>
      <c r="B208" t="s">
        <v>130</v>
      </c>
      <c r="C208" s="1">
        <v>329</v>
      </c>
      <c r="D208" s="1">
        <v>86</v>
      </c>
    </row>
    <row r="209" spans="1:4" x14ac:dyDescent="0.3">
      <c r="A209" t="s">
        <v>188</v>
      </c>
      <c r="B209" t="s">
        <v>253</v>
      </c>
      <c r="C209" s="1">
        <v>1</v>
      </c>
      <c r="D209" s="1">
        <v>1</v>
      </c>
    </row>
    <row r="210" spans="1:4" x14ac:dyDescent="0.3">
      <c r="A210" t="s">
        <v>188</v>
      </c>
      <c r="B210" t="s">
        <v>36</v>
      </c>
      <c r="C210" s="1">
        <v>12045</v>
      </c>
      <c r="D210" s="1">
        <v>2522</v>
      </c>
    </row>
    <row r="211" spans="1:4" x14ac:dyDescent="0.3">
      <c r="A211" t="s">
        <v>188</v>
      </c>
      <c r="B211" t="s">
        <v>254</v>
      </c>
      <c r="C211" s="1">
        <v>1</v>
      </c>
      <c r="D211" s="1">
        <v>1</v>
      </c>
    </row>
    <row r="212" spans="1:4" x14ac:dyDescent="0.3">
      <c r="A212" t="s">
        <v>188</v>
      </c>
      <c r="B212" t="s">
        <v>255</v>
      </c>
      <c r="C212" s="1">
        <v>30</v>
      </c>
      <c r="D212" s="1">
        <v>9</v>
      </c>
    </row>
    <row r="213" spans="1:4" x14ac:dyDescent="0.3">
      <c r="A213" t="s">
        <v>188</v>
      </c>
      <c r="B213" t="s">
        <v>77</v>
      </c>
      <c r="C213" s="1">
        <v>11</v>
      </c>
      <c r="D213" s="1">
        <v>7</v>
      </c>
    </row>
    <row r="214" spans="1:4" x14ac:dyDescent="0.3">
      <c r="A214" t="s">
        <v>188</v>
      </c>
      <c r="B214" t="s">
        <v>132</v>
      </c>
      <c r="C214" s="1">
        <v>31</v>
      </c>
      <c r="D214" s="1">
        <v>10</v>
      </c>
    </row>
    <row r="215" spans="1:4" x14ac:dyDescent="0.3">
      <c r="A215" t="s">
        <v>188</v>
      </c>
      <c r="B215" t="s">
        <v>133</v>
      </c>
      <c r="C215" s="1">
        <v>7</v>
      </c>
      <c r="D215" s="1">
        <v>7</v>
      </c>
    </row>
    <row r="216" spans="1:4" x14ac:dyDescent="0.3">
      <c r="A216" t="s">
        <v>188</v>
      </c>
      <c r="B216" t="s">
        <v>256</v>
      </c>
      <c r="C216" s="1">
        <v>21</v>
      </c>
      <c r="D216" s="1">
        <v>2</v>
      </c>
    </row>
    <row r="217" spans="1:4" x14ac:dyDescent="0.3">
      <c r="A217" t="s">
        <v>188</v>
      </c>
      <c r="B217" t="s">
        <v>134</v>
      </c>
      <c r="C217" s="1">
        <v>9784</v>
      </c>
      <c r="D217" s="1">
        <v>1607</v>
      </c>
    </row>
    <row r="218" spans="1:4" x14ac:dyDescent="0.3">
      <c r="A218" t="s">
        <v>188</v>
      </c>
      <c r="B218" t="s">
        <v>135</v>
      </c>
      <c r="C218" s="1">
        <v>90</v>
      </c>
      <c r="D218" s="1">
        <v>19</v>
      </c>
    </row>
    <row r="219" spans="1:4" x14ac:dyDescent="0.3">
      <c r="A219" t="s">
        <v>188</v>
      </c>
      <c r="B219" t="s">
        <v>136</v>
      </c>
      <c r="C219" s="1">
        <v>19</v>
      </c>
      <c r="D219" s="1">
        <v>10</v>
      </c>
    </row>
    <row r="220" spans="1:4" x14ac:dyDescent="0.3">
      <c r="A220" t="s">
        <v>188</v>
      </c>
      <c r="B220" t="s">
        <v>228</v>
      </c>
      <c r="C220" s="1">
        <v>2</v>
      </c>
      <c r="D220" s="1">
        <v>2</v>
      </c>
    </row>
    <row r="221" spans="1:4" x14ac:dyDescent="0.3">
      <c r="A221" t="s">
        <v>188</v>
      </c>
      <c r="B221" t="s">
        <v>229</v>
      </c>
      <c r="C221" s="1">
        <v>1</v>
      </c>
      <c r="D221" s="1">
        <v>1</v>
      </c>
    </row>
    <row r="222" spans="1:4" x14ac:dyDescent="0.3">
      <c r="A222" t="s">
        <v>188</v>
      </c>
      <c r="B222" t="s">
        <v>137</v>
      </c>
      <c r="C222" s="1">
        <v>81</v>
      </c>
      <c r="D222" s="1">
        <v>24</v>
      </c>
    </row>
    <row r="223" spans="1:4" x14ac:dyDescent="0.3">
      <c r="A223" t="s">
        <v>188</v>
      </c>
      <c r="B223" t="s">
        <v>138</v>
      </c>
      <c r="C223" s="1">
        <v>16</v>
      </c>
      <c r="D223" s="1">
        <v>13</v>
      </c>
    </row>
    <row r="224" spans="1:4" x14ac:dyDescent="0.3">
      <c r="A224" t="s">
        <v>188</v>
      </c>
      <c r="B224" t="s">
        <v>139</v>
      </c>
      <c r="C224" s="1">
        <v>15926</v>
      </c>
      <c r="D224" s="1">
        <v>2831</v>
      </c>
    </row>
    <row r="225" spans="1:4" x14ac:dyDescent="0.3">
      <c r="A225" t="s">
        <v>188</v>
      </c>
      <c r="B225" t="s">
        <v>232</v>
      </c>
      <c r="C225" s="1">
        <v>25</v>
      </c>
      <c r="D225" s="1">
        <v>12</v>
      </c>
    </row>
    <row r="226" spans="1:4" x14ac:dyDescent="0.3">
      <c r="A226" t="s">
        <v>188</v>
      </c>
      <c r="B226" t="s">
        <v>207</v>
      </c>
      <c r="C226" s="1">
        <v>20</v>
      </c>
      <c r="D226" s="1">
        <v>3</v>
      </c>
    </row>
    <row r="227" spans="1:4" x14ac:dyDescent="0.3">
      <c r="A227" t="s">
        <v>188</v>
      </c>
      <c r="B227" t="s">
        <v>233</v>
      </c>
      <c r="C227" s="1">
        <v>13</v>
      </c>
      <c r="D227" s="1">
        <v>5</v>
      </c>
    </row>
    <row r="228" spans="1:4" x14ac:dyDescent="0.3">
      <c r="A228" t="s">
        <v>188</v>
      </c>
      <c r="B228" t="s">
        <v>211</v>
      </c>
      <c r="C228" s="1">
        <v>25</v>
      </c>
      <c r="D228" s="1">
        <v>8</v>
      </c>
    </row>
    <row r="229" spans="1:4" x14ac:dyDescent="0.3">
      <c r="A229" t="s">
        <v>188</v>
      </c>
      <c r="B229" t="s">
        <v>208</v>
      </c>
      <c r="C229" s="1">
        <v>95</v>
      </c>
      <c r="D229" s="1">
        <v>11</v>
      </c>
    </row>
    <row r="230" spans="1:4" x14ac:dyDescent="0.3">
      <c r="A230" t="s">
        <v>188</v>
      </c>
      <c r="B230" t="s">
        <v>234</v>
      </c>
      <c r="C230" s="1">
        <v>1</v>
      </c>
      <c r="D230" s="1">
        <v>1</v>
      </c>
    </row>
    <row r="231" spans="1:4" x14ac:dyDescent="0.3">
      <c r="A231" t="s">
        <v>188</v>
      </c>
      <c r="B231" t="s">
        <v>140</v>
      </c>
      <c r="C231" s="1">
        <v>20</v>
      </c>
      <c r="D231" s="1">
        <v>4</v>
      </c>
    </row>
    <row r="232" spans="1:4" x14ac:dyDescent="0.3">
      <c r="A232" t="s">
        <v>188</v>
      </c>
      <c r="B232" t="s">
        <v>141</v>
      </c>
      <c r="C232" s="1">
        <v>7</v>
      </c>
      <c r="D232" s="1">
        <v>1</v>
      </c>
    </row>
    <row r="233" spans="1:4" x14ac:dyDescent="0.3">
      <c r="A233" t="s">
        <v>188</v>
      </c>
      <c r="B233" t="s">
        <v>142</v>
      </c>
      <c r="C233" s="1">
        <v>19</v>
      </c>
      <c r="D233" s="1">
        <v>5</v>
      </c>
    </row>
    <row r="234" spans="1:4" x14ac:dyDescent="0.3">
      <c r="A234" t="s">
        <v>188</v>
      </c>
      <c r="B234" t="s">
        <v>143</v>
      </c>
      <c r="C234" s="1">
        <v>86</v>
      </c>
      <c r="D234" s="1">
        <v>31</v>
      </c>
    </row>
    <row r="235" spans="1:4" x14ac:dyDescent="0.3">
      <c r="A235" t="s">
        <v>188</v>
      </c>
      <c r="B235" t="s">
        <v>144</v>
      </c>
      <c r="C235" s="1">
        <v>446</v>
      </c>
      <c r="D235" s="1">
        <v>106</v>
      </c>
    </row>
    <row r="236" spans="1:4" x14ac:dyDescent="0.3">
      <c r="A236" t="s">
        <v>188</v>
      </c>
      <c r="B236" t="s">
        <v>238</v>
      </c>
      <c r="C236" s="1">
        <v>14</v>
      </c>
      <c r="D236" s="1">
        <v>2</v>
      </c>
    </row>
    <row r="237" spans="1:4" x14ac:dyDescent="0.3">
      <c r="A237" t="s">
        <v>188</v>
      </c>
      <c r="B237" t="s">
        <v>239</v>
      </c>
      <c r="C237" s="1">
        <v>102</v>
      </c>
      <c r="D237" s="1">
        <v>18</v>
      </c>
    </row>
    <row r="238" spans="1:4" x14ac:dyDescent="0.3">
      <c r="A238" t="s">
        <v>188</v>
      </c>
      <c r="B238" t="s">
        <v>257</v>
      </c>
      <c r="C238" s="1">
        <v>3</v>
      </c>
      <c r="D238" s="1">
        <v>1</v>
      </c>
    </row>
    <row r="239" spans="1:4" x14ac:dyDescent="0.3">
      <c r="A239" t="s">
        <v>188</v>
      </c>
      <c r="B239" t="s">
        <v>146</v>
      </c>
      <c r="C239" s="1">
        <v>40859</v>
      </c>
      <c r="D239" s="1">
        <v>5566</v>
      </c>
    </row>
    <row r="240" spans="1:4" x14ac:dyDescent="0.3">
      <c r="A240" t="s">
        <v>188</v>
      </c>
      <c r="B240" t="s">
        <v>243</v>
      </c>
      <c r="C240" s="1">
        <v>15</v>
      </c>
      <c r="D240" s="1">
        <v>3</v>
      </c>
    </row>
    <row r="241" spans="1:4" x14ac:dyDescent="0.3">
      <c r="A241" t="s">
        <v>188</v>
      </c>
      <c r="B241" t="s">
        <v>209</v>
      </c>
      <c r="C241" s="1">
        <v>611</v>
      </c>
      <c r="D241" s="1">
        <v>43</v>
      </c>
    </row>
    <row r="242" spans="1:4" x14ac:dyDescent="0.3">
      <c r="A242" t="s">
        <v>188</v>
      </c>
      <c r="B242" t="s">
        <v>148</v>
      </c>
      <c r="C242" s="1">
        <v>10273</v>
      </c>
      <c r="D242" s="1">
        <v>1539</v>
      </c>
    </row>
    <row r="243" spans="1:4" x14ac:dyDescent="0.3">
      <c r="A243" t="s">
        <v>188</v>
      </c>
      <c r="B243" t="s">
        <v>149</v>
      </c>
      <c r="C243" s="1">
        <v>1287</v>
      </c>
      <c r="D243" s="1">
        <v>141</v>
      </c>
    </row>
    <row r="244" spans="1:4" x14ac:dyDescent="0.3">
      <c r="A244" t="s">
        <v>188</v>
      </c>
      <c r="B244" t="s">
        <v>258</v>
      </c>
      <c r="C244" s="1">
        <v>6</v>
      </c>
      <c r="D244" s="1">
        <v>1</v>
      </c>
    </row>
    <row r="245" spans="1:4" x14ac:dyDescent="0.3">
      <c r="A245" t="s">
        <v>188</v>
      </c>
      <c r="B245" t="s">
        <v>150</v>
      </c>
      <c r="C245" s="1">
        <v>87</v>
      </c>
      <c r="D245" s="1">
        <v>17</v>
      </c>
    </row>
    <row r="246" spans="1:4" x14ac:dyDescent="0.3">
      <c r="A246" t="s">
        <v>188</v>
      </c>
      <c r="B246" t="s">
        <v>244</v>
      </c>
      <c r="C246" s="1">
        <v>2</v>
      </c>
      <c r="D246" s="1">
        <v>1</v>
      </c>
    </row>
    <row r="247" spans="1:4" x14ac:dyDescent="0.3">
      <c r="A247" t="s">
        <v>188</v>
      </c>
      <c r="B247" t="s">
        <v>48</v>
      </c>
      <c r="C247" s="1">
        <v>708</v>
      </c>
      <c r="D247" s="1">
        <v>137</v>
      </c>
    </row>
    <row r="248" spans="1:4" x14ac:dyDescent="0.3">
      <c r="A248" t="s">
        <v>188</v>
      </c>
      <c r="B248" t="s">
        <v>152</v>
      </c>
      <c r="C248" s="1">
        <v>154</v>
      </c>
      <c r="D248" s="1">
        <v>30</v>
      </c>
    </row>
    <row r="249" spans="1:4" x14ac:dyDescent="0.3">
      <c r="A249" t="s">
        <v>188</v>
      </c>
      <c r="B249" t="s">
        <v>245</v>
      </c>
      <c r="C249" s="1">
        <v>136</v>
      </c>
      <c r="D249" s="1">
        <v>7</v>
      </c>
    </row>
    <row r="250" spans="1:4" x14ac:dyDescent="0.3">
      <c r="A250" t="s">
        <v>188</v>
      </c>
      <c r="B250" t="s">
        <v>210</v>
      </c>
      <c r="C250" s="1">
        <v>13</v>
      </c>
      <c r="D250" s="1">
        <v>4</v>
      </c>
    </row>
    <row r="251" spans="1:4" x14ac:dyDescent="0.3">
      <c r="A251" t="s">
        <v>188</v>
      </c>
      <c r="B251" t="s">
        <v>153</v>
      </c>
      <c r="C251" s="1">
        <v>44370</v>
      </c>
      <c r="D251" s="1">
        <v>5304</v>
      </c>
    </row>
    <row r="252" spans="1:4" x14ac:dyDescent="0.3">
      <c r="A252" t="s">
        <v>188</v>
      </c>
      <c r="B252" t="s">
        <v>259</v>
      </c>
      <c r="C252" s="1">
        <v>94</v>
      </c>
      <c r="D252" s="1">
        <v>12</v>
      </c>
    </row>
    <row r="253" spans="1:4" x14ac:dyDescent="0.3">
      <c r="A253" t="s">
        <v>188</v>
      </c>
      <c r="B253" t="s">
        <v>154</v>
      </c>
      <c r="C253" s="1">
        <v>366</v>
      </c>
      <c r="D253" s="1">
        <v>68</v>
      </c>
    </row>
    <row r="254" spans="1:4" x14ac:dyDescent="0.3">
      <c r="A254" t="s">
        <v>188</v>
      </c>
      <c r="B254" t="s">
        <v>246</v>
      </c>
      <c r="C254" s="1">
        <v>6</v>
      </c>
      <c r="D254" s="1">
        <v>3</v>
      </c>
    </row>
    <row r="255" spans="1:4" x14ac:dyDescent="0.3">
      <c r="A255" t="s">
        <v>188</v>
      </c>
      <c r="B255" t="s">
        <v>155</v>
      </c>
      <c r="C255" s="1">
        <v>9943</v>
      </c>
      <c r="D255" s="1">
        <v>1423</v>
      </c>
    </row>
    <row r="256" spans="1:4" x14ac:dyDescent="0.3">
      <c r="A256" t="s">
        <v>188</v>
      </c>
      <c r="B256" t="s">
        <v>247</v>
      </c>
      <c r="C256" s="1">
        <v>2</v>
      </c>
      <c r="D256" s="1">
        <v>2</v>
      </c>
    </row>
    <row r="257" spans="1:4" x14ac:dyDescent="0.3">
      <c r="A257" t="s">
        <v>188</v>
      </c>
      <c r="B257" t="s">
        <v>156</v>
      </c>
      <c r="C257" s="1">
        <v>1014</v>
      </c>
      <c r="D257" s="1">
        <v>210</v>
      </c>
    </row>
    <row r="258" spans="1:4" x14ac:dyDescent="0.3">
      <c r="A258" t="s">
        <v>188</v>
      </c>
      <c r="B258" t="s">
        <v>157</v>
      </c>
      <c r="C258" s="1">
        <v>4631</v>
      </c>
      <c r="D258" s="1">
        <v>912</v>
      </c>
    </row>
    <row r="259" spans="1:4" x14ac:dyDescent="0.3">
      <c r="A259" t="s">
        <v>188</v>
      </c>
      <c r="B259" t="s">
        <v>158</v>
      </c>
      <c r="C259" s="1">
        <v>508</v>
      </c>
      <c r="D259" s="1">
        <v>125</v>
      </c>
    </row>
    <row r="260" spans="1:4" x14ac:dyDescent="0.3">
      <c r="A260" t="s">
        <v>188</v>
      </c>
      <c r="B260" t="s">
        <v>83</v>
      </c>
      <c r="C260" s="1">
        <v>3</v>
      </c>
      <c r="D260" s="1">
        <v>3</v>
      </c>
    </row>
    <row r="261" spans="1:4" x14ac:dyDescent="0.3">
      <c r="A261" t="s">
        <v>188</v>
      </c>
      <c r="B261" t="s">
        <v>46</v>
      </c>
      <c r="C261" s="1">
        <v>3376</v>
      </c>
      <c r="D261" s="1">
        <v>543</v>
      </c>
    </row>
    <row r="262" spans="1:4" x14ac:dyDescent="0.3">
      <c r="A262" t="s">
        <v>188</v>
      </c>
      <c r="B262" t="s">
        <v>159</v>
      </c>
      <c r="C262" s="1">
        <v>8</v>
      </c>
      <c r="D262" s="1">
        <v>6</v>
      </c>
    </row>
    <row r="263" spans="1:4" x14ac:dyDescent="0.3">
      <c r="A263" t="s">
        <v>184</v>
      </c>
      <c r="B263" t="s">
        <v>52</v>
      </c>
      <c r="C263" s="1">
        <v>43</v>
      </c>
      <c r="D263" s="1">
        <v>20</v>
      </c>
    </row>
    <row r="264" spans="1:4" x14ac:dyDescent="0.3">
      <c r="A264" t="s">
        <v>184</v>
      </c>
      <c r="B264" t="s">
        <v>42</v>
      </c>
      <c r="C264" s="1">
        <v>174</v>
      </c>
      <c r="D264" s="1">
        <v>19</v>
      </c>
    </row>
    <row r="265" spans="1:4" x14ac:dyDescent="0.3">
      <c r="A265" t="s">
        <v>184</v>
      </c>
      <c r="B265" t="s">
        <v>215</v>
      </c>
      <c r="C265" s="1">
        <v>2</v>
      </c>
      <c r="D265" s="1">
        <v>2</v>
      </c>
    </row>
    <row r="266" spans="1:4" x14ac:dyDescent="0.3">
      <c r="A266" t="s">
        <v>184</v>
      </c>
      <c r="B266" t="s">
        <v>78</v>
      </c>
      <c r="C266" s="1">
        <v>3</v>
      </c>
      <c r="D266" s="1">
        <v>3</v>
      </c>
    </row>
    <row r="267" spans="1:4" x14ac:dyDescent="0.3">
      <c r="A267" t="s">
        <v>184</v>
      </c>
      <c r="B267" t="s">
        <v>120</v>
      </c>
      <c r="C267" s="1">
        <v>158</v>
      </c>
      <c r="D267" s="1">
        <v>96</v>
      </c>
    </row>
    <row r="268" spans="1:4" x14ac:dyDescent="0.3">
      <c r="A268" t="s">
        <v>184</v>
      </c>
      <c r="B268" t="s">
        <v>121</v>
      </c>
      <c r="C268" s="1">
        <v>75</v>
      </c>
      <c r="D268" s="1">
        <v>23</v>
      </c>
    </row>
    <row r="269" spans="1:4" x14ac:dyDescent="0.3">
      <c r="A269" t="s">
        <v>184</v>
      </c>
      <c r="B269" t="s">
        <v>218</v>
      </c>
      <c r="C269" s="1">
        <v>1</v>
      </c>
      <c r="D269" s="1">
        <v>1</v>
      </c>
    </row>
    <row r="270" spans="1:4" x14ac:dyDescent="0.3">
      <c r="A270" t="s">
        <v>184</v>
      </c>
      <c r="B270" t="s">
        <v>219</v>
      </c>
      <c r="C270" s="1">
        <v>31</v>
      </c>
      <c r="D270" s="1">
        <v>18</v>
      </c>
    </row>
    <row r="271" spans="1:4" x14ac:dyDescent="0.3">
      <c r="A271" t="s">
        <v>184</v>
      </c>
      <c r="B271" t="s">
        <v>122</v>
      </c>
      <c r="C271" s="1">
        <v>504</v>
      </c>
      <c r="D271" s="1">
        <v>160</v>
      </c>
    </row>
    <row r="272" spans="1:4" x14ac:dyDescent="0.3">
      <c r="A272" t="s">
        <v>184</v>
      </c>
      <c r="B272" t="s">
        <v>260</v>
      </c>
      <c r="C272" s="1">
        <v>2</v>
      </c>
      <c r="D272" s="1">
        <v>1</v>
      </c>
    </row>
    <row r="273" spans="1:4" x14ac:dyDescent="0.3">
      <c r="A273" t="s">
        <v>184</v>
      </c>
      <c r="B273" t="s">
        <v>74</v>
      </c>
      <c r="C273" s="1">
        <v>2</v>
      </c>
      <c r="D273" s="1">
        <v>2</v>
      </c>
    </row>
    <row r="274" spans="1:4" x14ac:dyDescent="0.3">
      <c r="A274" t="s">
        <v>184</v>
      </c>
      <c r="B274" t="s">
        <v>261</v>
      </c>
      <c r="C274" s="1">
        <v>4</v>
      </c>
      <c r="D274" s="1">
        <v>2</v>
      </c>
    </row>
    <row r="275" spans="1:4" x14ac:dyDescent="0.3">
      <c r="A275" t="s">
        <v>184</v>
      </c>
      <c r="B275" t="s">
        <v>124</v>
      </c>
      <c r="C275" s="1">
        <v>276</v>
      </c>
      <c r="D275" s="1">
        <v>62</v>
      </c>
    </row>
    <row r="276" spans="1:4" x14ac:dyDescent="0.3">
      <c r="A276" t="s">
        <v>184</v>
      </c>
      <c r="B276" t="s">
        <v>125</v>
      </c>
      <c r="C276" s="1">
        <v>21</v>
      </c>
      <c r="D276" s="1">
        <v>5</v>
      </c>
    </row>
    <row r="277" spans="1:4" x14ac:dyDescent="0.3">
      <c r="A277" t="s">
        <v>184</v>
      </c>
      <c r="B277" t="s">
        <v>126</v>
      </c>
      <c r="C277" s="1">
        <v>1</v>
      </c>
      <c r="D277" s="1">
        <v>1</v>
      </c>
    </row>
    <row r="278" spans="1:4" x14ac:dyDescent="0.3">
      <c r="A278" t="s">
        <v>184</v>
      </c>
      <c r="B278" t="s">
        <v>127</v>
      </c>
      <c r="C278" s="1">
        <v>435</v>
      </c>
      <c r="D278" s="1">
        <v>79</v>
      </c>
    </row>
    <row r="279" spans="1:4" x14ac:dyDescent="0.3">
      <c r="A279" t="s">
        <v>184</v>
      </c>
      <c r="B279" t="s">
        <v>129</v>
      </c>
      <c r="C279" s="1">
        <v>66</v>
      </c>
      <c r="D279" s="1">
        <v>44</v>
      </c>
    </row>
    <row r="280" spans="1:4" x14ac:dyDescent="0.3">
      <c r="A280" t="s">
        <v>184</v>
      </c>
      <c r="B280" t="s">
        <v>130</v>
      </c>
      <c r="C280" s="1">
        <v>3</v>
      </c>
      <c r="D280" s="1">
        <v>3</v>
      </c>
    </row>
    <row r="281" spans="1:4" x14ac:dyDescent="0.3">
      <c r="A281" t="s">
        <v>184</v>
      </c>
      <c r="B281" t="s">
        <v>206</v>
      </c>
      <c r="C281" s="1">
        <v>4</v>
      </c>
      <c r="D281" s="1">
        <v>4</v>
      </c>
    </row>
    <row r="282" spans="1:4" x14ac:dyDescent="0.3">
      <c r="A282" t="s">
        <v>184</v>
      </c>
      <c r="B282" t="s">
        <v>36</v>
      </c>
      <c r="C282" s="1">
        <v>96</v>
      </c>
      <c r="D282" s="1">
        <v>65</v>
      </c>
    </row>
    <row r="283" spans="1:4" x14ac:dyDescent="0.3">
      <c r="A283" t="s">
        <v>184</v>
      </c>
      <c r="B283" t="s">
        <v>131</v>
      </c>
      <c r="C283" s="1">
        <v>4</v>
      </c>
      <c r="D283" s="1">
        <v>4</v>
      </c>
    </row>
    <row r="284" spans="1:4" x14ac:dyDescent="0.3">
      <c r="A284" t="s">
        <v>184</v>
      </c>
      <c r="B284" t="s">
        <v>262</v>
      </c>
      <c r="C284" s="1">
        <v>3</v>
      </c>
      <c r="D284" s="1">
        <v>1</v>
      </c>
    </row>
    <row r="285" spans="1:4" x14ac:dyDescent="0.3">
      <c r="A285" t="s">
        <v>184</v>
      </c>
      <c r="B285" t="s">
        <v>132</v>
      </c>
      <c r="C285" s="1">
        <v>13</v>
      </c>
      <c r="D285" s="1">
        <v>9</v>
      </c>
    </row>
    <row r="286" spans="1:4" x14ac:dyDescent="0.3">
      <c r="A286" t="s">
        <v>184</v>
      </c>
      <c r="B286" t="s">
        <v>133</v>
      </c>
      <c r="C286" s="1">
        <v>6</v>
      </c>
      <c r="D286" s="1">
        <v>6</v>
      </c>
    </row>
    <row r="287" spans="1:4" x14ac:dyDescent="0.3">
      <c r="A287" t="s">
        <v>184</v>
      </c>
      <c r="B287" t="s">
        <v>134</v>
      </c>
      <c r="C287" s="1">
        <v>213</v>
      </c>
      <c r="D287" s="1">
        <v>78</v>
      </c>
    </row>
    <row r="288" spans="1:4" x14ac:dyDescent="0.3">
      <c r="A288" t="s">
        <v>184</v>
      </c>
      <c r="B288" t="s">
        <v>135</v>
      </c>
      <c r="C288" s="1">
        <v>13</v>
      </c>
      <c r="D288" s="1">
        <v>13</v>
      </c>
    </row>
    <row r="289" spans="1:4" x14ac:dyDescent="0.3">
      <c r="A289" t="s">
        <v>184</v>
      </c>
      <c r="B289" t="s">
        <v>136</v>
      </c>
      <c r="C289" s="1">
        <v>2</v>
      </c>
      <c r="D289" s="1">
        <v>2</v>
      </c>
    </row>
    <row r="290" spans="1:4" x14ac:dyDescent="0.3">
      <c r="A290" t="s">
        <v>184</v>
      </c>
      <c r="B290" t="s">
        <v>137</v>
      </c>
      <c r="C290" s="1">
        <v>1</v>
      </c>
      <c r="D290" s="1">
        <v>1</v>
      </c>
    </row>
    <row r="291" spans="1:4" x14ac:dyDescent="0.3">
      <c r="A291" t="s">
        <v>184</v>
      </c>
      <c r="B291" t="s">
        <v>139</v>
      </c>
      <c r="C291" s="1">
        <v>1992</v>
      </c>
      <c r="D291" s="1">
        <v>858</v>
      </c>
    </row>
    <row r="292" spans="1:4" x14ac:dyDescent="0.3">
      <c r="A292" t="s">
        <v>184</v>
      </c>
      <c r="B292" t="s">
        <v>234</v>
      </c>
      <c r="C292" s="1">
        <v>5</v>
      </c>
      <c r="D292" s="1">
        <v>5</v>
      </c>
    </row>
    <row r="293" spans="1:4" x14ac:dyDescent="0.3">
      <c r="A293" t="s">
        <v>184</v>
      </c>
      <c r="B293" t="s">
        <v>140</v>
      </c>
      <c r="C293" s="1">
        <v>3</v>
      </c>
      <c r="D293" s="1">
        <v>3</v>
      </c>
    </row>
    <row r="294" spans="1:4" x14ac:dyDescent="0.3">
      <c r="A294" t="s">
        <v>184</v>
      </c>
      <c r="B294" t="s">
        <v>141</v>
      </c>
      <c r="C294" s="1">
        <v>34</v>
      </c>
      <c r="D294" s="1">
        <v>20</v>
      </c>
    </row>
    <row r="295" spans="1:4" x14ac:dyDescent="0.3">
      <c r="A295" t="s">
        <v>184</v>
      </c>
      <c r="B295" t="s">
        <v>142</v>
      </c>
      <c r="C295" s="1">
        <v>32</v>
      </c>
      <c r="D295" s="1">
        <v>3</v>
      </c>
    </row>
    <row r="296" spans="1:4" x14ac:dyDescent="0.3">
      <c r="A296" t="s">
        <v>184</v>
      </c>
      <c r="B296" t="s">
        <v>143</v>
      </c>
      <c r="C296" s="1">
        <v>11</v>
      </c>
      <c r="D296" s="1">
        <v>11</v>
      </c>
    </row>
    <row r="297" spans="1:4" x14ac:dyDescent="0.3">
      <c r="A297" t="s">
        <v>184</v>
      </c>
      <c r="B297" t="s">
        <v>144</v>
      </c>
      <c r="C297" s="1">
        <v>29</v>
      </c>
      <c r="D297" s="1">
        <v>20</v>
      </c>
    </row>
    <row r="298" spans="1:4" x14ac:dyDescent="0.3">
      <c r="A298" t="s">
        <v>184</v>
      </c>
      <c r="B298" t="s">
        <v>145</v>
      </c>
      <c r="C298" s="1">
        <v>18</v>
      </c>
      <c r="D298" s="1">
        <v>3</v>
      </c>
    </row>
    <row r="299" spans="1:4" x14ac:dyDescent="0.3">
      <c r="A299" t="s">
        <v>184</v>
      </c>
      <c r="B299" t="s">
        <v>239</v>
      </c>
      <c r="C299" s="1">
        <v>4</v>
      </c>
      <c r="D299" s="1">
        <v>4</v>
      </c>
    </row>
    <row r="300" spans="1:4" x14ac:dyDescent="0.3">
      <c r="A300" t="s">
        <v>184</v>
      </c>
      <c r="B300" t="s">
        <v>146</v>
      </c>
      <c r="C300" s="1">
        <v>350</v>
      </c>
      <c r="D300" s="1">
        <v>130</v>
      </c>
    </row>
    <row r="301" spans="1:4" x14ac:dyDescent="0.3">
      <c r="A301" t="s">
        <v>184</v>
      </c>
      <c r="B301" t="s">
        <v>209</v>
      </c>
      <c r="C301" s="1">
        <v>4</v>
      </c>
      <c r="D301" s="1">
        <v>4</v>
      </c>
    </row>
    <row r="302" spans="1:4" x14ac:dyDescent="0.3">
      <c r="A302" t="s">
        <v>184</v>
      </c>
      <c r="B302" t="s">
        <v>148</v>
      </c>
      <c r="C302" s="1">
        <v>50</v>
      </c>
      <c r="D302" s="1">
        <v>35</v>
      </c>
    </row>
    <row r="303" spans="1:4" x14ac:dyDescent="0.3">
      <c r="A303" t="s">
        <v>184</v>
      </c>
      <c r="B303" t="s">
        <v>149</v>
      </c>
      <c r="C303" s="1">
        <v>33</v>
      </c>
      <c r="D303" s="1">
        <v>23</v>
      </c>
    </row>
    <row r="304" spans="1:4" x14ac:dyDescent="0.3">
      <c r="A304" t="s">
        <v>184</v>
      </c>
      <c r="B304" t="s">
        <v>48</v>
      </c>
      <c r="C304" s="1">
        <v>173</v>
      </c>
      <c r="D304" s="1">
        <v>18</v>
      </c>
    </row>
    <row r="305" spans="1:4" x14ac:dyDescent="0.3">
      <c r="A305" t="s">
        <v>184</v>
      </c>
      <c r="B305" t="s">
        <v>153</v>
      </c>
      <c r="C305" s="1">
        <v>1552</v>
      </c>
      <c r="D305" s="1">
        <v>319</v>
      </c>
    </row>
    <row r="306" spans="1:4" x14ac:dyDescent="0.3">
      <c r="A306" t="s">
        <v>184</v>
      </c>
      <c r="B306" t="s">
        <v>154</v>
      </c>
      <c r="C306" s="1">
        <v>73</v>
      </c>
      <c r="D306" s="1">
        <v>38</v>
      </c>
    </row>
    <row r="307" spans="1:4" x14ac:dyDescent="0.3">
      <c r="A307" t="s">
        <v>184</v>
      </c>
      <c r="B307" t="s">
        <v>155</v>
      </c>
      <c r="C307" s="1">
        <v>12</v>
      </c>
      <c r="D307" s="1">
        <v>11</v>
      </c>
    </row>
    <row r="308" spans="1:4" x14ac:dyDescent="0.3">
      <c r="A308" t="s">
        <v>184</v>
      </c>
      <c r="B308" t="s">
        <v>263</v>
      </c>
      <c r="C308" s="1">
        <v>1</v>
      </c>
      <c r="D308" s="1">
        <v>1</v>
      </c>
    </row>
    <row r="309" spans="1:4" x14ac:dyDescent="0.3">
      <c r="A309" t="s">
        <v>184</v>
      </c>
      <c r="B309" t="s">
        <v>156</v>
      </c>
      <c r="C309" s="1">
        <v>82</v>
      </c>
      <c r="D309" s="1">
        <v>22</v>
      </c>
    </row>
    <row r="310" spans="1:4" x14ac:dyDescent="0.3">
      <c r="A310" t="s">
        <v>184</v>
      </c>
      <c r="B310" t="s">
        <v>157</v>
      </c>
      <c r="C310" s="1">
        <v>561</v>
      </c>
      <c r="D310" s="1">
        <v>209</v>
      </c>
    </row>
    <row r="311" spans="1:4" x14ac:dyDescent="0.3">
      <c r="A311" t="s">
        <v>184</v>
      </c>
      <c r="B311" t="s">
        <v>158</v>
      </c>
      <c r="C311" s="1">
        <v>229</v>
      </c>
      <c r="D311" s="1">
        <v>54</v>
      </c>
    </row>
    <row r="312" spans="1:4" x14ac:dyDescent="0.3">
      <c r="A312" t="s">
        <v>184</v>
      </c>
      <c r="B312" t="s">
        <v>264</v>
      </c>
      <c r="C312" s="1">
        <v>2</v>
      </c>
      <c r="D312" s="1">
        <v>2</v>
      </c>
    </row>
    <row r="313" spans="1:4" x14ac:dyDescent="0.3">
      <c r="A313" t="s">
        <v>184</v>
      </c>
      <c r="B313" t="s">
        <v>46</v>
      </c>
      <c r="C313" s="1">
        <v>86</v>
      </c>
      <c r="D313" s="1">
        <v>32</v>
      </c>
    </row>
    <row r="314" spans="1:4" x14ac:dyDescent="0.3">
      <c r="A314" t="s">
        <v>189</v>
      </c>
      <c r="B314" t="s">
        <v>265</v>
      </c>
      <c r="C314" s="1">
        <v>1</v>
      </c>
      <c r="D314" s="1">
        <v>1</v>
      </c>
    </row>
    <row r="315" spans="1:4" x14ac:dyDescent="0.3">
      <c r="A315" t="s">
        <v>189</v>
      </c>
      <c r="B315" t="s">
        <v>214</v>
      </c>
      <c r="C315" s="1">
        <v>20</v>
      </c>
      <c r="D315" s="1">
        <v>5</v>
      </c>
    </row>
    <row r="316" spans="1:4" x14ac:dyDescent="0.3">
      <c r="A316" t="s">
        <v>189</v>
      </c>
      <c r="B316" t="s">
        <v>118</v>
      </c>
      <c r="C316" s="1">
        <v>11</v>
      </c>
      <c r="D316" s="1">
        <v>11</v>
      </c>
    </row>
    <row r="317" spans="1:4" x14ac:dyDescent="0.3">
      <c r="A317" t="s">
        <v>189</v>
      </c>
      <c r="B317" t="s">
        <v>52</v>
      </c>
      <c r="C317" s="1">
        <v>94</v>
      </c>
      <c r="D317" s="1">
        <v>64</v>
      </c>
    </row>
    <row r="318" spans="1:4" x14ac:dyDescent="0.3">
      <c r="A318" t="s">
        <v>189</v>
      </c>
      <c r="B318" t="s">
        <v>42</v>
      </c>
      <c r="C318" s="1">
        <v>335</v>
      </c>
      <c r="D318" s="1">
        <v>124</v>
      </c>
    </row>
    <row r="319" spans="1:4" x14ac:dyDescent="0.3">
      <c r="A319" t="s">
        <v>189</v>
      </c>
      <c r="B319" t="s">
        <v>215</v>
      </c>
      <c r="C319" s="1">
        <v>2</v>
      </c>
      <c r="D319" s="1">
        <v>2</v>
      </c>
    </row>
    <row r="320" spans="1:4" x14ac:dyDescent="0.3">
      <c r="A320" t="s">
        <v>189</v>
      </c>
      <c r="B320" t="s">
        <v>78</v>
      </c>
      <c r="C320" s="1">
        <v>45</v>
      </c>
      <c r="D320" s="1">
        <v>38</v>
      </c>
    </row>
    <row r="321" spans="1:4" x14ac:dyDescent="0.3">
      <c r="A321" t="s">
        <v>189</v>
      </c>
      <c r="B321" t="s">
        <v>120</v>
      </c>
      <c r="C321" s="1">
        <v>1055</v>
      </c>
      <c r="D321" s="1">
        <v>775</v>
      </c>
    </row>
    <row r="322" spans="1:4" x14ac:dyDescent="0.3">
      <c r="A322" t="s">
        <v>189</v>
      </c>
      <c r="B322" t="s">
        <v>216</v>
      </c>
      <c r="C322" s="1">
        <v>23</v>
      </c>
      <c r="D322" s="1">
        <v>23</v>
      </c>
    </row>
    <row r="323" spans="1:4" x14ac:dyDescent="0.3">
      <c r="A323" t="s">
        <v>189</v>
      </c>
      <c r="B323" t="s">
        <v>121</v>
      </c>
      <c r="C323" s="1">
        <v>44</v>
      </c>
      <c r="D323" s="1">
        <v>38</v>
      </c>
    </row>
    <row r="324" spans="1:4" x14ac:dyDescent="0.3">
      <c r="A324" t="s">
        <v>189</v>
      </c>
      <c r="B324" t="s">
        <v>266</v>
      </c>
      <c r="C324" s="1">
        <v>1</v>
      </c>
      <c r="D324" s="1">
        <v>1</v>
      </c>
    </row>
    <row r="325" spans="1:4" x14ac:dyDescent="0.3">
      <c r="A325" t="s">
        <v>189</v>
      </c>
      <c r="B325" t="s">
        <v>267</v>
      </c>
      <c r="C325" s="1">
        <v>11</v>
      </c>
      <c r="D325" s="1">
        <v>3</v>
      </c>
    </row>
    <row r="326" spans="1:4" x14ac:dyDescent="0.3">
      <c r="A326" t="s">
        <v>189</v>
      </c>
      <c r="B326" t="s">
        <v>218</v>
      </c>
      <c r="C326" s="1">
        <v>94</v>
      </c>
      <c r="D326" s="1">
        <v>46</v>
      </c>
    </row>
    <row r="327" spans="1:4" x14ac:dyDescent="0.3">
      <c r="A327" t="s">
        <v>189</v>
      </c>
      <c r="B327" t="s">
        <v>219</v>
      </c>
      <c r="C327" s="1">
        <v>3</v>
      </c>
      <c r="D327" s="1">
        <v>3</v>
      </c>
    </row>
    <row r="328" spans="1:4" x14ac:dyDescent="0.3">
      <c r="A328" t="s">
        <v>189</v>
      </c>
      <c r="B328" t="s">
        <v>122</v>
      </c>
      <c r="C328" s="1">
        <v>3933</v>
      </c>
      <c r="D328" s="1">
        <v>2925</v>
      </c>
    </row>
    <row r="329" spans="1:4" x14ac:dyDescent="0.3">
      <c r="A329" t="s">
        <v>189</v>
      </c>
      <c r="B329" t="s">
        <v>123</v>
      </c>
      <c r="C329" s="1">
        <v>43</v>
      </c>
      <c r="D329" s="1">
        <v>31</v>
      </c>
    </row>
    <row r="330" spans="1:4" x14ac:dyDescent="0.3">
      <c r="A330" t="s">
        <v>189</v>
      </c>
      <c r="B330" t="s">
        <v>268</v>
      </c>
      <c r="C330" s="1">
        <v>4</v>
      </c>
      <c r="D330" s="1">
        <v>2</v>
      </c>
    </row>
    <row r="331" spans="1:4" x14ac:dyDescent="0.3">
      <c r="A331" t="s">
        <v>189</v>
      </c>
      <c r="B331" t="s">
        <v>53</v>
      </c>
      <c r="C331" s="1">
        <v>25</v>
      </c>
      <c r="D331" s="1">
        <v>16</v>
      </c>
    </row>
    <row r="332" spans="1:4" x14ac:dyDescent="0.3">
      <c r="A332" t="s">
        <v>189</v>
      </c>
      <c r="B332" t="s">
        <v>221</v>
      </c>
      <c r="C332" s="1">
        <v>3</v>
      </c>
      <c r="D332" s="1">
        <v>3</v>
      </c>
    </row>
    <row r="333" spans="1:4" x14ac:dyDescent="0.3">
      <c r="A333" t="s">
        <v>189</v>
      </c>
      <c r="B333" t="s">
        <v>222</v>
      </c>
      <c r="C333" s="1">
        <v>2</v>
      </c>
      <c r="D333" s="1">
        <v>2</v>
      </c>
    </row>
    <row r="334" spans="1:4" x14ac:dyDescent="0.3">
      <c r="A334" t="s">
        <v>189</v>
      </c>
      <c r="B334" t="s">
        <v>74</v>
      </c>
      <c r="C334" s="1">
        <v>177</v>
      </c>
      <c r="D334" s="1">
        <v>176</v>
      </c>
    </row>
    <row r="335" spans="1:4" x14ac:dyDescent="0.3">
      <c r="A335" t="s">
        <v>189</v>
      </c>
      <c r="B335" t="s">
        <v>55</v>
      </c>
      <c r="C335" s="1">
        <v>236</v>
      </c>
      <c r="D335" s="1">
        <v>132</v>
      </c>
    </row>
    <row r="336" spans="1:4" x14ac:dyDescent="0.3">
      <c r="A336" t="s">
        <v>189</v>
      </c>
      <c r="B336" t="s">
        <v>223</v>
      </c>
      <c r="C336" s="1">
        <v>1</v>
      </c>
      <c r="D336" s="1">
        <v>1</v>
      </c>
    </row>
    <row r="337" spans="1:4" x14ac:dyDescent="0.3">
      <c r="A337" t="s">
        <v>189</v>
      </c>
      <c r="B337" t="s">
        <v>252</v>
      </c>
      <c r="C337" s="1">
        <v>4</v>
      </c>
      <c r="D337" s="1">
        <v>4</v>
      </c>
    </row>
    <row r="338" spans="1:4" x14ac:dyDescent="0.3">
      <c r="A338" t="s">
        <v>189</v>
      </c>
      <c r="B338" t="s">
        <v>225</v>
      </c>
      <c r="C338" s="1">
        <v>1</v>
      </c>
      <c r="D338" s="1">
        <v>1</v>
      </c>
    </row>
    <row r="339" spans="1:4" x14ac:dyDescent="0.3">
      <c r="A339" t="s">
        <v>189</v>
      </c>
      <c r="B339" t="s">
        <v>124</v>
      </c>
      <c r="C339" s="1">
        <v>1132</v>
      </c>
      <c r="D339" s="1">
        <v>551</v>
      </c>
    </row>
    <row r="340" spans="1:4" x14ac:dyDescent="0.3">
      <c r="A340" t="s">
        <v>189</v>
      </c>
      <c r="B340" t="s">
        <v>125</v>
      </c>
      <c r="C340" s="1">
        <v>299</v>
      </c>
      <c r="D340" s="1">
        <v>125</v>
      </c>
    </row>
    <row r="341" spans="1:4" x14ac:dyDescent="0.3">
      <c r="A341" t="s">
        <v>189</v>
      </c>
      <c r="B341" t="s">
        <v>126</v>
      </c>
      <c r="C341" s="1">
        <v>12</v>
      </c>
      <c r="D341" s="1">
        <v>9</v>
      </c>
    </row>
    <row r="342" spans="1:4" x14ac:dyDescent="0.3">
      <c r="A342" t="s">
        <v>189</v>
      </c>
      <c r="B342" t="s">
        <v>127</v>
      </c>
      <c r="C342" s="1">
        <v>3281</v>
      </c>
      <c r="D342" s="1">
        <v>1589</v>
      </c>
    </row>
    <row r="343" spans="1:4" x14ac:dyDescent="0.3">
      <c r="A343" t="s">
        <v>189</v>
      </c>
      <c r="B343" t="s">
        <v>128</v>
      </c>
      <c r="C343" s="1">
        <v>42</v>
      </c>
      <c r="D343" s="1">
        <v>32</v>
      </c>
    </row>
    <row r="344" spans="1:4" x14ac:dyDescent="0.3">
      <c r="A344" t="s">
        <v>189</v>
      </c>
      <c r="B344" t="s">
        <v>205</v>
      </c>
      <c r="C344" s="1">
        <v>2</v>
      </c>
      <c r="D344" s="1">
        <v>2</v>
      </c>
    </row>
    <row r="345" spans="1:4" x14ac:dyDescent="0.3">
      <c r="A345" t="s">
        <v>189</v>
      </c>
      <c r="B345" t="s">
        <v>129</v>
      </c>
      <c r="C345" s="1">
        <v>1634</v>
      </c>
      <c r="D345" s="1">
        <v>1448</v>
      </c>
    </row>
    <row r="346" spans="1:4" x14ac:dyDescent="0.3">
      <c r="A346" t="s">
        <v>189</v>
      </c>
      <c r="B346" t="s">
        <v>130</v>
      </c>
      <c r="C346" s="1">
        <v>116</v>
      </c>
      <c r="D346" s="1">
        <v>89</v>
      </c>
    </row>
    <row r="347" spans="1:4" x14ac:dyDescent="0.3">
      <c r="A347" t="s">
        <v>189</v>
      </c>
      <c r="B347" t="s">
        <v>206</v>
      </c>
      <c r="C347" s="1">
        <v>10</v>
      </c>
      <c r="D347" s="1">
        <v>8</v>
      </c>
    </row>
    <row r="348" spans="1:4" x14ac:dyDescent="0.3">
      <c r="A348" t="s">
        <v>189</v>
      </c>
      <c r="B348" t="s">
        <v>253</v>
      </c>
      <c r="C348" s="1">
        <v>34</v>
      </c>
      <c r="D348" s="1">
        <v>34</v>
      </c>
    </row>
    <row r="349" spans="1:4" x14ac:dyDescent="0.3">
      <c r="A349" t="s">
        <v>189</v>
      </c>
      <c r="B349" t="s">
        <v>36</v>
      </c>
      <c r="C349" s="1">
        <v>1705</v>
      </c>
      <c r="D349" s="1">
        <v>949</v>
      </c>
    </row>
    <row r="350" spans="1:4" x14ac:dyDescent="0.3">
      <c r="A350" t="s">
        <v>189</v>
      </c>
      <c r="B350" t="s">
        <v>254</v>
      </c>
      <c r="C350" s="1">
        <v>18</v>
      </c>
      <c r="D350" s="1">
        <v>18</v>
      </c>
    </row>
    <row r="351" spans="1:4" x14ac:dyDescent="0.3">
      <c r="A351" t="s">
        <v>189</v>
      </c>
      <c r="B351" t="s">
        <v>131</v>
      </c>
      <c r="C351" s="1">
        <v>253</v>
      </c>
      <c r="D351" s="1">
        <v>245</v>
      </c>
    </row>
    <row r="352" spans="1:4" x14ac:dyDescent="0.3">
      <c r="A352" t="s">
        <v>189</v>
      </c>
      <c r="B352" t="s">
        <v>77</v>
      </c>
      <c r="C352" s="1">
        <v>36</v>
      </c>
      <c r="D352" s="1">
        <v>21</v>
      </c>
    </row>
    <row r="353" spans="1:4" x14ac:dyDescent="0.3">
      <c r="A353" t="s">
        <v>189</v>
      </c>
      <c r="B353" t="s">
        <v>132</v>
      </c>
      <c r="C353" s="1">
        <v>34</v>
      </c>
      <c r="D353" s="1">
        <v>34</v>
      </c>
    </row>
    <row r="354" spans="1:4" x14ac:dyDescent="0.3">
      <c r="A354" t="s">
        <v>189</v>
      </c>
      <c r="B354" t="s">
        <v>133</v>
      </c>
      <c r="C354" s="1">
        <v>165</v>
      </c>
      <c r="D354" s="1">
        <v>145</v>
      </c>
    </row>
    <row r="355" spans="1:4" x14ac:dyDescent="0.3">
      <c r="A355" t="s">
        <v>189</v>
      </c>
      <c r="B355" t="s">
        <v>134</v>
      </c>
      <c r="C355" s="1">
        <v>931</v>
      </c>
      <c r="D355" s="1">
        <v>493</v>
      </c>
    </row>
    <row r="356" spans="1:4" x14ac:dyDescent="0.3">
      <c r="A356" t="s">
        <v>189</v>
      </c>
      <c r="B356" t="s">
        <v>135</v>
      </c>
      <c r="C356" s="1">
        <v>78</v>
      </c>
      <c r="D356" s="1">
        <v>60</v>
      </c>
    </row>
    <row r="357" spans="1:4" x14ac:dyDescent="0.3">
      <c r="A357" t="s">
        <v>189</v>
      </c>
      <c r="B357" t="s">
        <v>136</v>
      </c>
      <c r="C357" s="1">
        <v>243</v>
      </c>
      <c r="D357" s="1">
        <v>189</v>
      </c>
    </row>
    <row r="358" spans="1:4" x14ac:dyDescent="0.3">
      <c r="A358" t="s">
        <v>189</v>
      </c>
      <c r="B358" t="s">
        <v>228</v>
      </c>
      <c r="C358" s="1">
        <v>2</v>
      </c>
      <c r="D358" s="1">
        <v>2</v>
      </c>
    </row>
    <row r="359" spans="1:4" x14ac:dyDescent="0.3">
      <c r="A359" t="s">
        <v>189</v>
      </c>
      <c r="B359" t="s">
        <v>229</v>
      </c>
      <c r="C359" s="1">
        <v>8</v>
      </c>
      <c r="D359" s="1">
        <v>5</v>
      </c>
    </row>
    <row r="360" spans="1:4" x14ac:dyDescent="0.3">
      <c r="A360" t="s">
        <v>189</v>
      </c>
      <c r="B360" t="s">
        <v>269</v>
      </c>
      <c r="C360" s="1">
        <v>7</v>
      </c>
      <c r="D360" s="1">
        <v>3</v>
      </c>
    </row>
    <row r="361" spans="1:4" x14ac:dyDescent="0.3">
      <c r="A361" t="s">
        <v>189</v>
      </c>
      <c r="B361" t="s">
        <v>230</v>
      </c>
      <c r="C361" s="1">
        <v>3</v>
      </c>
      <c r="D361" s="1">
        <v>1</v>
      </c>
    </row>
    <row r="362" spans="1:4" x14ac:dyDescent="0.3">
      <c r="A362" t="s">
        <v>189</v>
      </c>
      <c r="B362" t="s">
        <v>137</v>
      </c>
      <c r="C362" s="1">
        <v>74</v>
      </c>
      <c r="D362" s="1">
        <v>42</v>
      </c>
    </row>
    <row r="363" spans="1:4" x14ac:dyDescent="0.3">
      <c r="A363" t="s">
        <v>189</v>
      </c>
      <c r="B363" t="s">
        <v>231</v>
      </c>
      <c r="C363" s="1">
        <v>7</v>
      </c>
      <c r="D363" s="1">
        <v>7</v>
      </c>
    </row>
    <row r="364" spans="1:4" x14ac:dyDescent="0.3">
      <c r="A364" t="s">
        <v>189</v>
      </c>
      <c r="B364" t="s">
        <v>138</v>
      </c>
      <c r="C364" s="1">
        <v>76</v>
      </c>
      <c r="D364" s="1">
        <v>37</v>
      </c>
    </row>
    <row r="365" spans="1:4" x14ac:dyDescent="0.3">
      <c r="A365" t="s">
        <v>189</v>
      </c>
      <c r="B365" t="s">
        <v>139</v>
      </c>
      <c r="C365" s="1">
        <v>12261</v>
      </c>
      <c r="D365" s="1">
        <v>5837</v>
      </c>
    </row>
    <row r="366" spans="1:4" x14ac:dyDescent="0.3">
      <c r="A366" t="s">
        <v>189</v>
      </c>
      <c r="B366" t="s">
        <v>232</v>
      </c>
      <c r="C366" s="1">
        <v>32</v>
      </c>
      <c r="D366" s="1">
        <v>21</v>
      </c>
    </row>
    <row r="367" spans="1:4" x14ac:dyDescent="0.3">
      <c r="A367" t="s">
        <v>189</v>
      </c>
      <c r="B367" t="s">
        <v>207</v>
      </c>
      <c r="C367" s="1">
        <v>5</v>
      </c>
      <c r="D367" s="1">
        <v>3</v>
      </c>
    </row>
    <row r="368" spans="1:4" x14ac:dyDescent="0.3">
      <c r="A368" t="s">
        <v>189</v>
      </c>
      <c r="B368" t="s">
        <v>233</v>
      </c>
      <c r="C368" s="1">
        <v>3</v>
      </c>
      <c r="D368" s="1">
        <v>3</v>
      </c>
    </row>
    <row r="369" spans="1:4" x14ac:dyDescent="0.3">
      <c r="A369" t="s">
        <v>189</v>
      </c>
      <c r="B369" t="s">
        <v>211</v>
      </c>
      <c r="C369" s="1">
        <v>25</v>
      </c>
      <c r="D369" s="1">
        <v>12</v>
      </c>
    </row>
    <row r="370" spans="1:4" x14ac:dyDescent="0.3">
      <c r="A370" t="s">
        <v>189</v>
      </c>
      <c r="B370" t="s">
        <v>208</v>
      </c>
      <c r="C370" s="1">
        <v>8</v>
      </c>
      <c r="D370" s="1">
        <v>4</v>
      </c>
    </row>
    <row r="371" spans="1:4" x14ac:dyDescent="0.3">
      <c r="A371" t="s">
        <v>189</v>
      </c>
      <c r="B371" t="s">
        <v>234</v>
      </c>
      <c r="C371" s="1">
        <v>51</v>
      </c>
      <c r="D371" s="1">
        <v>45</v>
      </c>
    </row>
    <row r="372" spans="1:4" x14ac:dyDescent="0.3">
      <c r="A372" t="s">
        <v>189</v>
      </c>
      <c r="B372" t="s">
        <v>140</v>
      </c>
      <c r="C372" s="1">
        <v>33</v>
      </c>
      <c r="D372" s="1">
        <v>33</v>
      </c>
    </row>
    <row r="373" spans="1:4" x14ac:dyDescent="0.3">
      <c r="A373" t="s">
        <v>189</v>
      </c>
      <c r="B373" t="s">
        <v>141</v>
      </c>
      <c r="C373" s="1">
        <v>17442</v>
      </c>
      <c r="D373" s="1">
        <v>17397</v>
      </c>
    </row>
    <row r="374" spans="1:4" x14ac:dyDescent="0.3">
      <c r="A374" t="s">
        <v>189</v>
      </c>
      <c r="B374" t="s">
        <v>142</v>
      </c>
      <c r="C374" s="1">
        <v>50</v>
      </c>
      <c r="D374" s="1">
        <v>46</v>
      </c>
    </row>
    <row r="375" spans="1:4" x14ac:dyDescent="0.3">
      <c r="A375" t="s">
        <v>189</v>
      </c>
      <c r="B375" t="s">
        <v>236</v>
      </c>
      <c r="C375" s="1">
        <v>25</v>
      </c>
      <c r="D375" s="1">
        <v>25</v>
      </c>
    </row>
    <row r="376" spans="1:4" x14ac:dyDescent="0.3">
      <c r="A376" t="s">
        <v>189</v>
      </c>
      <c r="B376" t="s">
        <v>143</v>
      </c>
      <c r="C376" s="1">
        <v>73</v>
      </c>
      <c r="D376" s="1">
        <v>39</v>
      </c>
    </row>
    <row r="377" spans="1:4" x14ac:dyDescent="0.3">
      <c r="A377" t="s">
        <v>189</v>
      </c>
      <c r="B377" t="s">
        <v>144</v>
      </c>
      <c r="C377" s="1">
        <v>133</v>
      </c>
      <c r="D377" s="1">
        <v>97</v>
      </c>
    </row>
    <row r="378" spans="1:4" x14ac:dyDescent="0.3">
      <c r="A378" t="s">
        <v>189</v>
      </c>
      <c r="B378" t="s">
        <v>145</v>
      </c>
      <c r="C378" s="1">
        <v>26</v>
      </c>
      <c r="D378" s="1">
        <v>12</v>
      </c>
    </row>
    <row r="379" spans="1:4" x14ac:dyDescent="0.3">
      <c r="A379" t="s">
        <v>189</v>
      </c>
      <c r="B379" t="s">
        <v>239</v>
      </c>
      <c r="C379" s="1">
        <v>21</v>
      </c>
      <c r="D379" s="1">
        <v>9</v>
      </c>
    </row>
    <row r="380" spans="1:4" x14ac:dyDescent="0.3">
      <c r="A380" t="s">
        <v>189</v>
      </c>
      <c r="B380" t="s">
        <v>270</v>
      </c>
      <c r="C380" s="1">
        <v>17</v>
      </c>
      <c r="D380" s="1">
        <v>7</v>
      </c>
    </row>
    <row r="381" spans="1:4" x14ac:dyDescent="0.3">
      <c r="A381" t="s">
        <v>189</v>
      </c>
      <c r="B381" t="s">
        <v>146</v>
      </c>
      <c r="C381" s="1">
        <v>3096</v>
      </c>
      <c r="D381" s="1">
        <v>2405</v>
      </c>
    </row>
    <row r="382" spans="1:4" x14ac:dyDescent="0.3">
      <c r="A382" t="s">
        <v>189</v>
      </c>
      <c r="B382" t="s">
        <v>271</v>
      </c>
      <c r="C382" s="1">
        <v>7</v>
      </c>
      <c r="D382" s="1">
        <v>3</v>
      </c>
    </row>
    <row r="383" spans="1:4" x14ac:dyDescent="0.3">
      <c r="A383" t="s">
        <v>189</v>
      </c>
      <c r="B383" t="s">
        <v>147</v>
      </c>
      <c r="C383" s="1">
        <v>23</v>
      </c>
      <c r="D383" s="1">
        <v>11</v>
      </c>
    </row>
    <row r="384" spans="1:4" x14ac:dyDescent="0.3">
      <c r="A384" t="s">
        <v>189</v>
      </c>
      <c r="B384" t="s">
        <v>209</v>
      </c>
      <c r="C384" s="1">
        <v>43</v>
      </c>
      <c r="D384" s="1">
        <v>25</v>
      </c>
    </row>
    <row r="385" spans="1:4" x14ac:dyDescent="0.3">
      <c r="A385" t="s">
        <v>189</v>
      </c>
      <c r="B385" t="s">
        <v>148</v>
      </c>
      <c r="C385" s="1">
        <v>367</v>
      </c>
      <c r="D385" s="1">
        <v>218</v>
      </c>
    </row>
    <row r="386" spans="1:4" x14ac:dyDescent="0.3">
      <c r="A386" t="s">
        <v>189</v>
      </c>
      <c r="B386" t="s">
        <v>149</v>
      </c>
      <c r="C386" s="1">
        <v>256</v>
      </c>
      <c r="D386" s="1">
        <v>128</v>
      </c>
    </row>
    <row r="387" spans="1:4" x14ac:dyDescent="0.3">
      <c r="A387" t="s">
        <v>189</v>
      </c>
      <c r="B387" t="s">
        <v>258</v>
      </c>
      <c r="C387" s="1">
        <v>6</v>
      </c>
      <c r="D387" s="1">
        <v>1</v>
      </c>
    </row>
    <row r="388" spans="1:4" x14ac:dyDescent="0.3">
      <c r="A388" t="s">
        <v>189</v>
      </c>
      <c r="B388" t="s">
        <v>150</v>
      </c>
      <c r="C388" s="1">
        <v>88</v>
      </c>
      <c r="D388" s="1">
        <v>42</v>
      </c>
    </row>
    <row r="389" spans="1:4" x14ac:dyDescent="0.3">
      <c r="A389" t="s">
        <v>189</v>
      </c>
      <c r="B389" t="s">
        <v>272</v>
      </c>
      <c r="C389" s="1">
        <v>2</v>
      </c>
      <c r="D389" s="1">
        <v>2</v>
      </c>
    </row>
    <row r="390" spans="1:4" x14ac:dyDescent="0.3">
      <c r="A390" t="s">
        <v>189</v>
      </c>
      <c r="B390" t="s">
        <v>48</v>
      </c>
      <c r="C390" s="1">
        <v>492</v>
      </c>
      <c r="D390" s="1">
        <v>438</v>
      </c>
    </row>
    <row r="391" spans="1:4" x14ac:dyDescent="0.3">
      <c r="A391" t="s">
        <v>189</v>
      </c>
      <c r="B391" t="s">
        <v>152</v>
      </c>
      <c r="C391" s="1">
        <v>71</v>
      </c>
      <c r="D391" s="1">
        <v>52</v>
      </c>
    </row>
    <row r="392" spans="1:4" x14ac:dyDescent="0.3">
      <c r="A392" t="s">
        <v>189</v>
      </c>
      <c r="B392" t="s">
        <v>210</v>
      </c>
      <c r="C392" s="1">
        <v>20</v>
      </c>
      <c r="D392" s="1">
        <v>18</v>
      </c>
    </row>
    <row r="393" spans="1:4" x14ac:dyDescent="0.3">
      <c r="A393" t="s">
        <v>189</v>
      </c>
      <c r="B393" t="s">
        <v>153</v>
      </c>
      <c r="C393" s="1">
        <v>4762</v>
      </c>
      <c r="D393" s="1">
        <v>2147</v>
      </c>
    </row>
    <row r="394" spans="1:4" x14ac:dyDescent="0.3">
      <c r="A394" t="s">
        <v>189</v>
      </c>
      <c r="B394" t="s">
        <v>154</v>
      </c>
      <c r="C394" s="1">
        <v>457</v>
      </c>
      <c r="D394" s="1">
        <v>245</v>
      </c>
    </row>
    <row r="395" spans="1:4" x14ac:dyDescent="0.3">
      <c r="A395" t="s">
        <v>189</v>
      </c>
      <c r="B395" t="s">
        <v>246</v>
      </c>
      <c r="C395" s="1">
        <v>35</v>
      </c>
      <c r="D395" s="1">
        <v>13</v>
      </c>
    </row>
    <row r="396" spans="1:4" x14ac:dyDescent="0.3">
      <c r="A396" t="s">
        <v>189</v>
      </c>
      <c r="B396" t="s">
        <v>155</v>
      </c>
      <c r="C396" s="1">
        <v>411</v>
      </c>
      <c r="D396" s="1">
        <v>348</v>
      </c>
    </row>
    <row r="397" spans="1:4" x14ac:dyDescent="0.3">
      <c r="A397" t="s">
        <v>189</v>
      </c>
      <c r="B397" t="s">
        <v>247</v>
      </c>
      <c r="C397" s="1">
        <v>1</v>
      </c>
      <c r="D397" s="1">
        <v>1</v>
      </c>
    </row>
    <row r="398" spans="1:4" x14ac:dyDescent="0.3">
      <c r="A398" t="s">
        <v>189</v>
      </c>
      <c r="B398" t="s">
        <v>156</v>
      </c>
      <c r="C398" s="1">
        <v>394</v>
      </c>
      <c r="D398" s="1">
        <v>233</v>
      </c>
    </row>
    <row r="399" spans="1:4" x14ac:dyDescent="0.3">
      <c r="A399" t="s">
        <v>189</v>
      </c>
      <c r="B399" t="s">
        <v>157</v>
      </c>
      <c r="C399" s="1">
        <v>2448</v>
      </c>
      <c r="D399" s="1">
        <v>1399</v>
      </c>
    </row>
    <row r="400" spans="1:4" x14ac:dyDescent="0.3">
      <c r="A400" t="s">
        <v>189</v>
      </c>
      <c r="B400" t="s">
        <v>158</v>
      </c>
      <c r="C400" s="1">
        <v>493</v>
      </c>
      <c r="D400" s="1">
        <v>266</v>
      </c>
    </row>
    <row r="401" spans="1:4" x14ac:dyDescent="0.3">
      <c r="A401" t="s">
        <v>189</v>
      </c>
      <c r="B401" t="s">
        <v>264</v>
      </c>
      <c r="C401" s="1">
        <v>1</v>
      </c>
      <c r="D401" s="1">
        <v>1</v>
      </c>
    </row>
    <row r="402" spans="1:4" x14ac:dyDescent="0.3">
      <c r="A402" t="s">
        <v>189</v>
      </c>
      <c r="B402" t="s">
        <v>83</v>
      </c>
      <c r="C402" s="1">
        <v>43</v>
      </c>
      <c r="D402" s="1">
        <v>11</v>
      </c>
    </row>
    <row r="403" spans="1:4" x14ac:dyDescent="0.3">
      <c r="A403" t="s">
        <v>189</v>
      </c>
      <c r="B403" t="s">
        <v>46</v>
      </c>
      <c r="C403" s="1">
        <v>560</v>
      </c>
      <c r="D403" s="1">
        <v>471</v>
      </c>
    </row>
    <row r="404" spans="1:4" x14ac:dyDescent="0.3">
      <c r="A404" t="s">
        <v>189</v>
      </c>
      <c r="B404" t="s">
        <v>159</v>
      </c>
      <c r="C404" s="1">
        <v>30</v>
      </c>
      <c r="D404" s="1">
        <v>24</v>
      </c>
    </row>
    <row r="405" spans="1:4" x14ac:dyDescent="0.3">
      <c r="A405" t="s">
        <v>190</v>
      </c>
      <c r="B405" t="s">
        <v>52</v>
      </c>
      <c r="C405" s="1">
        <v>19</v>
      </c>
      <c r="D405" s="1">
        <v>7</v>
      </c>
    </row>
    <row r="406" spans="1:4" x14ac:dyDescent="0.3">
      <c r="A406" t="s">
        <v>190</v>
      </c>
      <c r="B406" t="s">
        <v>42</v>
      </c>
      <c r="C406" s="1">
        <v>15</v>
      </c>
      <c r="D406" s="1">
        <v>12</v>
      </c>
    </row>
    <row r="407" spans="1:4" x14ac:dyDescent="0.3">
      <c r="A407" t="s">
        <v>190</v>
      </c>
      <c r="B407" t="s">
        <v>215</v>
      </c>
      <c r="C407" s="1">
        <v>1</v>
      </c>
      <c r="D407" s="1">
        <v>1</v>
      </c>
    </row>
    <row r="408" spans="1:4" x14ac:dyDescent="0.3">
      <c r="A408" t="s">
        <v>190</v>
      </c>
      <c r="B408" t="s">
        <v>78</v>
      </c>
      <c r="C408" s="1">
        <v>11</v>
      </c>
      <c r="D408" s="1">
        <v>9</v>
      </c>
    </row>
    <row r="409" spans="1:4" x14ac:dyDescent="0.3">
      <c r="A409" t="s">
        <v>190</v>
      </c>
      <c r="B409" t="s">
        <v>120</v>
      </c>
      <c r="C409" s="1">
        <v>125</v>
      </c>
      <c r="D409" s="1">
        <v>96</v>
      </c>
    </row>
    <row r="410" spans="1:4" x14ac:dyDescent="0.3">
      <c r="A410" t="s">
        <v>190</v>
      </c>
      <c r="B410" t="s">
        <v>216</v>
      </c>
      <c r="C410" s="1">
        <v>8</v>
      </c>
      <c r="D410" s="1">
        <v>8</v>
      </c>
    </row>
    <row r="411" spans="1:4" x14ac:dyDescent="0.3">
      <c r="A411" t="s">
        <v>190</v>
      </c>
      <c r="B411" t="s">
        <v>121</v>
      </c>
      <c r="C411" s="1">
        <v>1</v>
      </c>
      <c r="D411" s="1">
        <v>1</v>
      </c>
    </row>
    <row r="412" spans="1:4" x14ac:dyDescent="0.3">
      <c r="A412" t="s">
        <v>190</v>
      </c>
      <c r="B412" t="s">
        <v>218</v>
      </c>
      <c r="C412" s="1">
        <v>2</v>
      </c>
      <c r="D412" s="1">
        <v>2</v>
      </c>
    </row>
    <row r="413" spans="1:4" x14ac:dyDescent="0.3">
      <c r="A413" t="s">
        <v>190</v>
      </c>
      <c r="B413" t="s">
        <v>122</v>
      </c>
      <c r="C413" s="1">
        <v>333</v>
      </c>
      <c r="D413" s="1">
        <v>95</v>
      </c>
    </row>
    <row r="414" spans="1:4" x14ac:dyDescent="0.3">
      <c r="A414" t="s">
        <v>190</v>
      </c>
      <c r="B414" t="s">
        <v>123</v>
      </c>
      <c r="C414" s="1">
        <v>12</v>
      </c>
      <c r="D414" s="1">
        <v>10</v>
      </c>
    </row>
    <row r="415" spans="1:4" x14ac:dyDescent="0.3">
      <c r="A415" t="s">
        <v>190</v>
      </c>
      <c r="B415" t="s">
        <v>55</v>
      </c>
      <c r="C415" s="1">
        <v>25</v>
      </c>
      <c r="D415" s="1">
        <v>13</v>
      </c>
    </row>
    <row r="416" spans="1:4" x14ac:dyDescent="0.3">
      <c r="A416" t="s">
        <v>190</v>
      </c>
      <c r="B416" t="s">
        <v>124</v>
      </c>
      <c r="C416" s="1">
        <v>212</v>
      </c>
      <c r="D416" s="1">
        <v>43</v>
      </c>
    </row>
    <row r="417" spans="1:4" x14ac:dyDescent="0.3">
      <c r="A417" t="s">
        <v>190</v>
      </c>
      <c r="B417" t="s">
        <v>125</v>
      </c>
      <c r="C417" s="1">
        <v>12</v>
      </c>
      <c r="D417" s="1">
        <v>6</v>
      </c>
    </row>
    <row r="418" spans="1:4" x14ac:dyDescent="0.3">
      <c r="A418" t="s">
        <v>190</v>
      </c>
      <c r="B418" t="s">
        <v>127</v>
      </c>
      <c r="C418" s="1">
        <v>262</v>
      </c>
      <c r="D418" s="1">
        <v>88</v>
      </c>
    </row>
    <row r="419" spans="1:4" x14ac:dyDescent="0.3">
      <c r="A419" t="s">
        <v>190</v>
      </c>
      <c r="B419" t="s">
        <v>128</v>
      </c>
      <c r="C419" s="1">
        <v>3</v>
      </c>
      <c r="D419" s="1">
        <v>3</v>
      </c>
    </row>
    <row r="420" spans="1:4" x14ac:dyDescent="0.3">
      <c r="A420" t="s">
        <v>190</v>
      </c>
      <c r="B420" t="s">
        <v>129</v>
      </c>
      <c r="C420" s="1">
        <v>27</v>
      </c>
      <c r="D420" s="1">
        <v>27</v>
      </c>
    </row>
    <row r="421" spans="1:4" x14ac:dyDescent="0.3">
      <c r="A421" t="s">
        <v>190</v>
      </c>
      <c r="B421" t="s">
        <v>130</v>
      </c>
      <c r="C421" s="1">
        <v>7</v>
      </c>
      <c r="D421" s="1">
        <v>7</v>
      </c>
    </row>
    <row r="422" spans="1:4" x14ac:dyDescent="0.3">
      <c r="A422" t="s">
        <v>190</v>
      </c>
      <c r="B422" t="s">
        <v>36</v>
      </c>
      <c r="C422" s="1">
        <v>210</v>
      </c>
      <c r="D422" s="1">
        <v>78</v>
      </c>
    </row>
    <row r="423" spans="1:4" x14ac:dyDescent="0.3">
      <c r="A423" t="s">
        <v>190</v>
      </c>
      <c r="B423" t="s">
        <v>131</v>
      </c>
      <c r="C423" s="1">
        <v>12</v>
      </c>
      <c r="D423" s="1">
        <v>12</v>
      </c>
    </row>
    <row r="424" spans="1:4" x14ac:dyDescent="0.3">
      <c r="A424" t="s">
        <v>190</v>
      </c>
      <c r="B424" t="s">
        <v>77</v>
      </c>
      <c r="C424" s="1">
        <v>2</v>
      </c>
      <c r="D424" s="1">
        <v>1</v>
      </c>
    </row>
    <row r="425" spans="1:4" x14ac:dyDescent="0.3">
      <c r="A425" t="s">
        <v>190</v>
      </c>
      <c r="B425" t="s">
        <v>132</v>
      </c>
      <c r="C425" s="1">
        <v>10</v>
      </c>
      <c r="D425" s="1">
        <v>10</v>
      </c>
    </row>
    <row r="426" spans="1:4" x14ac:dyDescent="0.3">
      <c r="A426" t="s">
        <v>190</v>
      </c>
      <c r="B426" t="s">
        <v>133</v>
      </c>
      <c r="C426" s="1">
        <v>8</v>
      </c>
      <c r="D426" s="1">
        <v>8</v>
      </c>
    </row>
    <row r="427" spans="1:4" x14ac:dyDescent="0.3">
      <c r="A427" t="s">
        <v>190</v>
      </c>
      <c r="B427" t="s">
        <v>256</v>
      </c>
      <c r="C427" s="1">
        <v>1</v>
      </c>
      <c r="D427" s="1">
        <v>1</v>
      </c>
    </row>
    <row r="428" spans="1:4" x14ac:dyDescent="0.3">
      <c r="A428" t="s">
        <v>190</v>
      </c>
      <c r="B428" t="s">
        <v>134</v>
      </c>
      <c r="C428" s="1">
        <v>145</v>
      </c>
      <c r="D428" s="1">
        <v>112</v>
      </c>
    </row>
    <row r="429" spans="1:4" x14ac:dyDescent="0.3">
      <c r="A429" t="s">
        <v>190</v>
      </c>
      <c r="B429" t="s">
        <v>135</v>
      </c>
      <c r="C429" s="1">
        <v>8</v>
      </c>
      <c r="D429" s="1">
        <v>8</v>
      </c>
    </row>
    <row r="430" spans="1:4" x14ac:dyDescent="0.3">
      <c r="A430" t="s">
        <v>190</v>
      </c>
      <c r="B430" t="s">
        <v>136</v>
      </c>
      <c r="C430" s="1">
        <v>1</v>
      </c>
      <c r="D430" s="1">
        <v>1</v>
      </c>
    </row>
    <row r="431" spans="1:4" x14ac:dyDescent="0.3">
      <c r="A431" t="s">
        <v>190</v>
      </c>
      <c r="B431" t="s">
        <v>228</v>
      </c>
      <c r="C431" s="1">
        <v>8</v>
      </c>
      <c r="D431" s="1">
        <v>4</v>
      </c>
    </row>
    <row r="432" spans="1:4" x14ac:dyDescent="0.3">
      <c r="A432" t="s">
        <v>190</v>
      </c>
      <c r="B432" t="s">
        <v>137</v>
      </c>
      <c r="C432" s="1">
        <v>5</v>
      </c>
      <c r="D432" s="1">
        <v>5</v>
      </c>
    </row>
    <row r="433" spans="1:4" x14ac:dyDescent="0.3">
      <c r="A433" t="s">
        <v>190</v>
      </c>
      <c r="B433" t="s">
        <v>139</v>
      </c>
      <c r="C433" s="1">
        <v>1801</v>
      </c>
      <c r="D433" s="1">
        <v>754</v>
      </c>
    </row>
    <row r="434" spans="1:4" x14ac:dyDescent="0.3">
      <c r="A434" t="s">
        <v>190</v>
      </c>
      <c r="B434" t="s">
        <v>232</v>
      </c>
      <c r="C434" s="1">
        <v>4</v>
      </c>
      <c r="D434" s="1">
        <v>4</v>
      </c>
    </row>
    <row r="435" spans="1:4" x14ac:dyDescent="0.3">
      <c r="A435" t="s">
        <v>190</v>
      </c>
      <c r="B435" t="s">
        <v>273</v>
      </c>
      <c r="C435" s="1">
        <v>1</v>
      </c>
      <c r="D435" s="1">
        <v>1</v>
      </c>
    </row>
    <row r="436" spans="1:4" x14ac:dyDescent="0.3">
      <c r="A436" t="s">
        <v>190</v>
      </c>
      <c r="B436" t="s">
        <v>141</v>
      </c>
      <c r="C436" s="1">
        <v>108</v>
      </c>
      <c r="D436" s="1">
        <v>108</v>
      </c>
    </row>
    <row r="437" spans="1:4" x14ac:dyDescent="0.3">
      <c r="A437" t="s">
        <v>190</v>
      </c>
      <c r="B437" t="s">
        <v>142</v>
      </c>
      <c r="C437" s="1">
        <v>34</v>
      </c>
      <c r="D437" s="1">
        <v>10</v>
      </c>
    </row>
    <row r="438" spans="1:4" x14ac:dyDescent="0.3">
      <c r="A438" t="s">
        <v>190</v>
      </c>
      <c r="B438" t="s">
        <v>143</v>
      </c>
      <c r="C438" s="1">
        <v>8</v>
      </c>
      <c r="D438" s="1">
        <v>8</v>
      </c>
    </row>
    <row r="439" spans="1:4" x14ac:dyDescent="0.3">
      <c r="A439" t="s">
        <v>190</v>
      </c>
      <c r="B439" t="s">
        <v>144</v>
      </c>
      <c r="C439" s="1">
        <v>60</v>
      </c>
      <c r="D439" s="1">
        <v>58</v>
      </c>
    </row>
    <row r="440" spans="1:4" x14ac:dyDescent="0.3">
      <c r="A440" t="s">
        <v>190</v>
      </c>
      <c r="B440" t="s">
        <v>145</v>
      </c>
      <c r="C440" s="1">
        <v>10</v>
      </c>
      <c r="D440" s="1">
        <v>5</v>
      </c>
    </row>
    <row r="441" spans="1:4" x14ac:dyDescent="0.3">
      <c r="A441" t="s">
        <v>190</v>
      </c>
      <c r="B441" t="s">
        <v>146</v>
      </c>
      <c r="C441" s="1">
        <v>265</v>
      </c>
      <c r="D441" s="1">
        <v>182</v>
      </c>
    </row>
    <row r="442" spans="1:4" x14ac:dyDescent="0.3">
      <c r="A442" t="s">
        <v>190</v>
      </c>
      <c r="B442" t="s">
        <v>147</v>
      </c>
      <c r="C442" s="1">
        <v>4</v>
      </c>
      <c r="D442" s="1">
        <v>4</v>
      </c>
    </row>
    <row r="443" spans="1:4" x14ac:dyDescent="0.3">
      <c r="A443" t="s">
        <v>190</v>
      </c>
      <c r="B443" t="s">
        <v>148</v>
      </c>
      <c r="C443" s="1">
        <v>50</v>
      </c>
      <c r="D443" s="1">
        <v>35</v>
      </c>
    </row>
    <row r="444" spans="1:4" x14ac:dyDescent="0.3">
      <c r="A444" t="s">
        <v>190</v>
      </c>
      <c r="B444" t="s">
        <v>149</v>
      </c>
      <c r="C444" s="1">
        <v>20</v>
      </c>
      <c r="D444" s="1">
        <v>10</v>
      </c>
    </row>
    <row r="445" spans="1:4" x14ac:dyDescent="0.3">
      <c r="A445" t="s">
        <v>190</v>
      </c>
      <c r="B445" t="s">
        <v>150</v>
      </c>
      <c r="C445" s="1">
        <v>4</v>
      </c>
      <c r="D445" s="1">
        <v>4</v>
      </c>
    </row>
    <row r="446" spans="1:4" x14ac:dyDescent="0.3">
      <c r="A446" t="s">
        <v>190</v>
      </c>
      <c r="B446" t="s">
        <v>48</v>
      </c>
      <c r="C446" s="1">
        <v>62</v>
      </c>
      <c r="D446" s="1">
        <v>62</v>
      </c>
    </row>
    <row r="447" spans="1:4" x14ac:dyDescent="0.3">
      <c r="A447" t="s">
        <v>190</v>
      </c>
      <c r="B447" t="s">
        <v>152</v>
      </c>
      <c r="C447" s="1">
        <v>6</v>
      </c>
      <c r="D447" s="1">
        <v>6</v>
      </c>
    </row>
    <row r="448" spans="1:4" x14ac:dyDescent="0.3">
      <c r="A448" t="s">
        <v>190</v>
      </c>
      <c r="B448" t="s">
        <v>210</v>
      </c>
      <c r="C448" s="1">
        <v>3</v>
      </c>
      <c r="D448" s="1">
        <v>1</v>
      </c>
    </row>
    <row r="449" spans="1:4" x14ac:dyDescent="0.3">
      <c r="A449" t="s">
        <v>190</v>
      </c>
      <c r="B449" t="s">
        <v>153</v>
      </c>
      <c r="C449" s="1">
        <v>715</v>
      </c>
      <c r="D449" s="1">
        <v>292</v>
      </c>
    </row>
    <row r="450" spans="1:4" x14ac:dyDescent="0.3">
      <c r="A450" t="s">
        <v>190</v>
      </c>
      <c r="B450" t="s">
        <v>259</v>
      </c>
      <c r="C450" s="1">
        <v>3</v>
      </c>
      <c r="D450" s="1">
        <v>3</v>
      </c>
    </row>
    <row r="451" spans="1:4" x14ac:dyDescent="0.3">
      <c r="A451" t="s">
        <v>190</v>
      </c>
      <c r="B451" t="s">
        <v>154</v>
      </c>
      <c r="C451" s="1">
        <v>91</v>
      </c>
      <c r="D451" s="1">
        <v>40</v>
      </c>
    </row>
    <row r="452" spans="1:4" x14ac:dyDescent="0.3">
      <c r="A452" t="s">
        <v>190</v>
      </c>
      <c r="B452" t="s">
        <v>155</v>
      </c>
      <c r="C452" s="1">
        <v>54</v>
      </c>
      <c r="D452" s="1">
        <v>54</v>
      </c>
    </row>
    <row r="453" spans="1:4" x14ac:dyDescent="0.3">
      <c r="A453" t="s">
        <v>190</v>
      </c>
      <c r="B453" t="s">
        <v>156</v>
      </c>
      <c r="C453" s="1">
        <v>54</v>
      </c>
      <c r="D453" s="1">
        <v>19</v>
      </c>
    </row>
    <row r="454" spans="1:4" x14ac:dyDescent="0.3">
      <c r="A454" t="s">
        <v>190</v>
      </c>
      <c r="B454" t="s">
        <v>157</v>
      </c>
      <c r="C454" s="1">
        <v>221</v>
      </c>
      <c r="D454" s="1">
        <v>161</v>
      </c>
    </row>
    <row r="455" spans="1:4" x14ac:dyDescent="0.3">
      <c r="A455" t="s">
        <v>190</v>
      </c>
      <c r="B455" t="s">
        <v>158</v>
      </c>
      <c r="C455" s="1">
        <v>152</v>
      </c>
      <c r="D455" s="1">
        <v>54</v>
      </c>
    </row>
    <row r="456" spans="1:4" x14ac:dyDescent="0.3">
      <c r="A456" t="s">
        <v>190</v>
      </c>
      <c r="B456" t="s">
        <v>46</v>
      </c>
      <c r="C456" s="1">
        <v>48</v>
      </c>
      <c r="D456" s="1">
        <v>37</v>
      </c>
    </row>
    <row r="457" spans="1:4" x14ac:dyDescent="0.3">
      <c r="A457" t="s">
        <v>191</v>
      </c>
      <c r="B457" t="s">
        <v>274</v>
      </c>
      <c r="C457" s="1">
        <v>2</v>
      </c>
      <c r="D457" s="1">
        <v>2</v>
      </c>
    </row>
    <row r="458" spans="1:4" x14ac:dyDescent="0.3">
      <c r="A458" t="s">
        <v>191</v>
      </c>
      <c r="B458" t="s">
        <v>265</v>
      </c>
      <c r="C458" s="1">
        <v>33</v>
      </c>
      <c r="D458" s="1">
        <v>22</v>
      </c>
    </row>
    <row r="459" spans="1:4" x14ac:dyDescent="0.3">
      <c r="A459" t="s">
        <v>191</v>
      </c>
      <c r="B459" t="s">
        <v>212</v>
      </c>
      <c r="C459" s="1">
        <v>19</v>
      </c>
      <c r="D459" s="1">
        <v>13</v>
      </c>
    </row>
    <row r="460" spans="1:4" x14ac:dyDescent="0.3">
      <c r="A460" t="s">
        <v>191</v>
      </c>
      <c r="B460" t="s">
        <v>213</v>
      </c>
      <c r="C460" s="1">
        <v>39</v>
      </c>
      <c r="D460" s="1">
        <v>19</v>
      </c>
    </row>
    <row r="461" spans="1:4" x14ac:dyDescent="0.3">
      <c r="A461" t="s">
        <v>191</v>
      </c>
      <c r="B461" t="s">
        <v>275</v>
      </c>
      <c r="C461" s="1">
        <v>6</v>
      </c>
      <c r="D461" s="1">
        <v>3</v>
      </c>
    </row>
    <row r="462" spans="1:4" x14ac:dyDescent="0.3">
      <c r="A462" t="s">
        <v>191</v>
      </c>
      <c r="B462" t="s">
        <v>249</v>
      </c>
      <c r="C462" s="1">
        <v>2</v>
      </c>
      <c r="D462" s="1">
        <v>2</v>
      </c>
    </row>
    <row r="463" spans="1:4" x14ac:dyDescent="0.3">
      <c r="A463" t="s">
        <v>191</v>
      </c>
      <c r="B463" t="s">
        <v>214</v>
      </c>
      <c r="C463" s="1">
        <v>50</v>
      </c>
      <c r="D463" s="1">
        <v>37</v>
      </c>
    </row>
    <row r="464" spans="1:4" x14ac:dyDescent="0.3">
      <c r="A464" t="s">
        <v>191</v>
      </c>
      <c r="B464" t="s">
        <v>118</v>
      </c>
      <c r="C464" s="1">
        <v>817</v>
      </c>
      <c r="D464" s="1">
        <v>610</v>
      </c>
    </row>
    <row r="465" spans="1:4" x14ac:dyDescent="0.3">
      <c r="A465" t="s">
        <v>191</v>
      </c>
      <c r="B465" t="s">
        <v>52</v>
      </c>
      <c r="C465" s="1">
        <v>9354</v>
      </c>
      <c r="D465" s="1">
        <v>6031</v>
      </c>
    </row>
    <row r="466" spans="1:4" x14ac:dyDescent="0.3">
      <c r="A466" t="s">
        <v>191</v>
      </c>
      <c r="B466" t="s">
        <v>276</v>
      </c>
      <c r="C466" s="1">
        <v>1</v>
      </c>
      <c r="D466" s="1">
        <v>1</v>
      </c>
    </row>
    <row r="467" spans="1:4" x14ac:dyDescent="0.3">
      <c r="A467" t="s">
        <v>191</v>
      </c>
      <c r="B467" t="s">
        <v>119</v>
      </c>
      <c r="C467" s="1">
        <v>53</v>
      </c>
      <c r="D467" s="1">
        <v>34</v>
      </c>
    </row>
    <row r="468" spans="1:4" x14ac:dyDescent="0.3">
      <c r="A468" t="s">
        <v>191</v>
      </c>
      <c r="B468" t="s">
        <v>277</v>
      </c>
      <c r="C468" s="1">
        <v>2</v>
      </c>
      <c r="D468" s="1">
        <v>1</v>
      </c>
    </row>
    <row r="469" spans="1:4" x14ac:dyDescent="0.3">
      <c r="A469" t="s">
        <v>191</v>
      </c>
      <c r="B469" t="s">
        <v>42</v>
      </c>
      <c r="C469" s="1">
        <v>2713</v>
      </c>
      <c r="D469" s="1">
        <v>801</v>
      </c>
    </row>
    <row r="470" spans="1:4" x14ac:dyDescent="0.3">
      <c r="A470" t="s">
        <v>191</v>
      </c>
      <c r="B470" t="s">
        <v>215</v>
      </c>
      <c r="C470" s="1">
        <v>8</v>
      </c>
      <c r="D470" s="1">
        <v>4</v>
      </c>
    </row>
    <row r="471" spans="1:4" x14ac:dyDescent="0.3">
      <c r="A471" t="s">
        <v>191</v>
      </c>
      <c r="B471" t="s">
        <v>250</v>
      </c>
      <c r="C471" s="1">
        <v>1</v>
      </c>
      <c r="D471" s="1">
        <v>1</v>
      </c>
    </row>
    <row r="472" spans="1:4" x14ac:dyDescent="0.3">
      <c r="A472" t="s">
        <v>191</v>
      </c>
      <c r="B472" t="s">
        <v>278</v>
      </c>
      <c r="C472" s="1">
        <v>9</v>
      </c>
      <c r="D472" s="1">
        <v>6</v>
      </c>
    </row>
    <row r="473" spans="1:4" x14ac:dyDescent="0.3">
      <c r="A473" t="s">
        <v>191</v>
      </c>
      <c r="B473" t="s">
        <v>279</v>
      </c>
      <c r="C473" s="1">
        <v>1</v>
      </c>
      <c r="D473" s="1">
        <v>1</v>
      </c>
    </row>
    <row r="474" spans="1:4" x14ac:dyDescent="0.3">
      <c r="A474" t="s">
        <v>191</v>
      </c>
      <c r="B474" t="s">
        <v>78</v>
      </c>
      <c r="C474" s="1">
        <v>242</v>
      </c>
      <c r="D474" s="1">
        <v>196</v>
      </c>
    </row>
    <row r="475" spans="1:4" x14ac:dyDescent="0.3">
      <c r="A475" t="s">
        <v>191</v>
      </c>
      <c r="B475" t="s">
        <v>120</v>
      </c>
      <c r="C475" s="1">
        <v>8178</v>
      </c>
      <c r="D475" s="1">
        <v>4989</v>
      </c>
    </row>
    <row r="476" spans="1:4" x14ac:dyDescent="0.3">
      <c r="A476" t="s">
        <v>191</v>
      </c>
      <c r="B476" t="s">
        <v>216</v>
      </c>
      <c r="C476" s="1">
        <v>159</v>
      </c>
      <c r="D476" s="1">
        <v>118</v>
      </c>
    </row>
    <row r="477" spans="1:4" x14ac:dyDescent="0.3">
      <c r="A477" t="s">
        <v>191</v>
      </c>
      <c r="B477" t="s">
        <v>280</v>
      </c>
      <c r="C477" s="1">
        <v>36</v>
      </c>
      <c r="D477" s="1">
        <v>28</v>
      </c>
    </row>
    <row r="478" spans="1:4" x14ac:dyDescent="0.3">
      <c r="A478" t="s">
        <v>191</v>
      </c>
      <c r="B478" t="s">
        <v>217</v>
      </c>
      <c r="C478" s="1">
        <v>2</v>
      </c>
      <c r="D478" s="1">
        <v>1</v>
      </c>
    </row>
    <row r="479" spans="1:4" x14ac:dyDescent="0.3">
      <c r="A479" t="s">
        <v>191</v>
      </c>
      <c r="B479" t="s">
        <v>203</v>
      </c>
      <c r="C479" s="1">
        <v>35</v>
      </c>
      <c r="D479" s="1">
        <v>24</v>
      </c>
    </row>
    <row r="480" spans="1:4" x14ac:dyDescent="0.3">
      <c r="A480" t="s">
        <v>191</v>
      </c>
      <c r="B480" t="s">
        <v>251</v>
      </c>
      <c r="C480" s="1">
        <v>2</v>
      </c>
      <c r="D480" s="1">
        <v>2</v>
      </c>
    </row>
    <row r="481" spans="1:4" x14ac:dyDescent="0.3">
      <c r="A481" t="s">
        <v>191</v>
      </c>
      <c r="B481" t="s">
        <v>121</v>
      </c>
      <c r="C481" s="1">
        <v>1494</v>
      </c>
      <c r="D481" s="1">
        <v>923</v>
      </c>
    </row>
    <row r="482" spans="1:4" x14ac:dyDescent="0.3">
      <c r="A482" t="s">
        <v>191</v>
      </c>
      <c r="B482" t="s">
        <v>266</v>
      </c>
      <c r="C482" s="1">
        <v>11</v>
      </c>
      <c r="D482" s="1">
        <v>7</v>
      </c>
    </row>
    <row r="483" spans="1:4" x14ac:dyDescent="0.3">
      <c r="A483" t="s">
        <v>191</v>
      </c>
      <c r="B483" t="s">
        <v>267</v>
      </c>
      <c r="C483" s="1">
        <v>61</v>
      </c>
      <c r="D483" s="1">
        <v>30</v>
      </c>
    </row>
    <row r="484" spans="1:4" x14ac:dyDescent="0.3">
      <c r="A484" t="s">
        <v>191</v>
      </c>
      <c r="B484" t="s">
        <v>281</v>
      </c>
      <c r="C484" s="1">
        <v>3</v>
      </c>
      <c r="D484" s="1">
        <v>2</v>
      </c>
    </row>
    <row r="485" spans="1:4" x14ac:dyDescent="0.3">
      <c r="A485" t="s">
        <v>191</v>
      </c>
      <c r="B485" t="s">
        <v>282</v>
      </c>
      <c r="C485" s="1">
        <v>2</v>
      </c>
      <c r="D485" s="1">
        <v>1</v>
      </c>
    </row>
    <row r="486" spans="1:4" x14ac:dyDescent="0.3">
      <c r="A486" t="s">
        <v>191</v>
      </c>
      <c r="B486" t="s">
        <v>218</v>
      </c>
      <c r="C486" s="1">
        <v>109</v>
      </c>
      <c r="D486" s="1">
        <v>69</v>
      </c>
    </row>
    <row r="487" spans="1:4" x14ac:dyDescent="0.3">
      <c r="A487" t="s">
        <v>191</v>
      </c>
      <c r="B487" t="s">
        <v>219</v>
      </c>
      <c r="C487" s="1">
        <v>37</v>
      </c>
      <c r="D487" s="1">
        <v>21</v>
      </c>
    </row>
    <row r="488" spans="1:4" x14ac:dyDescent="0.3">
      <c r="A488" t="s">
        <v>191</v>
      </c>
      <c r="B488" t="s">
        <v>122</v>
      </c>
      <c r="C488" s="1">
        <v>34258</v>
      </c>
      <c r="D488" s="1">
        <v>20886</v>
      </c>
    </row>
    <row r="489" spans="1:4" x14ac:dyDescent="0.3">
      <c r="A489" t="s">
        <v>191</v>
      </c>
      <c r="B489" t="s">
        <v>283</v>
      </c>
      <c r="C489" s="1">
        <v>18</v>
      </c>
      <c r="D489" s="1">
        <v>10</v>
      </c>
    </row>
    <row r="490" spans="1:4" x14ac:dyDescent="0.3">
      <c r="A490" t="s">
        <v>191</v>
      </c>
      <c r="B490" t="s">
        <v>284</v>
      </c>
      <c r="C490" s="1">
        <v>8</v>
      </c>
      <c r="D490" s="1">
        <v>5</v>
      </c>
    </row>
    <row r="491" spans="1:4" x14ac:dyDescent="0.3">
      <c r="A491" t="s">
        <v>191</v>
      </c>
      <c r="B491" t="s">
        <v>220</v>
      </c>
      <c r="C491" s="1">
        <v>26</v>
      </c>
      <c r="D491" s="1">
        <v>15</v>
      </c>
    </row>
    <row r="492" spans="1:4" x14ac:dyDescent="0.3">
      <c r="A492" t="s">
        <v>191</v>
      </c>
      <c r="B492" t="s">
        <v>285</v>
      </c>
      <c r="C492" s="1">
        <v>8</v>
      </c>
      <c r="D492" s="1">
        <v>2</v>
      </c>
    </row>
    <row r="493" spans="1:4" x14ac:dyDescent="0.3">
      <c r="A493" t="s">
        <v>191</v>
      </c>
      <c r="B493" t="s">
        <v>286</v>
      </c>
      <c r="C493" s="1">
        <v>1</v>
      </c>
      <c r="D493" s="1">
        <v>1</v>
      </c>
    </row>
    <row r="494" spans="1:4" x14ac:dyDescent="0.3">
      <c r="A494" t="s">
        <v>191</v>
      </c>
      <c r="B494" t="s">
        <v>287</v>
      </c>
      <c r="C494" s="1">
        <v>52</v>
      </c>
      <c r="D494" s="1">
        <v>44</v>
      </c>
    </row>
    <row r="495" spans="1:4" x14ac:dyDescent="0.3">
      <c r="A495" t="s">
        <v>191</v>
      </c>
      <c r="B495" t="s">
        <v>123</v>
      </c>
      <c r="C495" s="1">
        <v>603</v>
      </c>
      <c r="D495" s="1">
        <v>448</v>
      </c>
    </row>
    <row r="496" spans="1:4" x14ac:dyDescent="0.3">
      <c r="A496" t="s">
        <v>191</v>
      </c>
      <c r="B496" t="s">
        <v>268</v>
      </c>
      <c r="C496" s="1">
        <v>702</v>
      </c>
      <c r="D496" s="1">
        <v>525</v>
      </c>
    </row>
    <row r="497" spans="1:4" x14ac:dyDescent="0.3">
      <c r="A497" t="s">
        <v>191</v>
      </c>
      <c r="B497" t="s">
        <v>53</v>
      </c>
      <c r="C497" s="1">
        <v>1148</v>
      </c>
      <c r="D497" s="1">
        <v>706</v>
      </c>
    </row>
    <row r="498" spans="1:4" x14ac:dyDescent="0.3">
      <c r="A498" t="s">
        <v>191</v>
      </c>
      <c r="B498" t="s">
        <v>260</v>
      </c>
      <c r="C498" s="1">
        <v>8</v>
      </c>
      <c r="D498" s="1">
        <v>6</v>
      </c>
    </row>
    <row r="499" spans="1:4" x14ac:dyDescent="0.3">
      <c r="A499" t="s">
        <v>191</v>
      </c>
      <c r="B499" t="s">
        <v>204</v>
      </c>
      <c r="C499" s="1">
        <v>62</v>
      </c>
      <c r="D499" s="1">
        <v>44</v>
      </c>
    </row>
    <row r="500" spans="1:4" x14ac:dyDescent="0.3">
      <c r="A500" t="s">
        <v>191</v>
      </c>
      <c r="B500" t="s">
        <v>288</v>
      </c>
      <c r="C500" s="1">
        <v>2</v>
      </c>
      <c r="D500" s="1">
        <v>1</v>
      </c>
    </row>
    <row r="501" spans="1:4" x14ac:dyDescent="0.3">
      <c r="A501" t="s">
        <v>191</v>
      </c>
      <c r="B501" t="s">
        <v>221</v>
      </c>
      <c r="C501" s="1">
        <v>58</v>
      </c>
      <c r="D501" s="1">
        <v>31</v>
      </c>
    </row>
    <row r="502" spans="1:4" x14ac:dyDescent="0.3">
      <c r="A502" t="s">
        <v>191</v>
      </c>
      <c r="B502" t="s">
        <v>222</v>
      </c>
      <c r="C502" s="1">
        <v>148</v>
      </c>
      <c r="D502" s="1">
        <v>119</v>
      </c>
    </row>
    <row r="503" spans="1:4" x14ac:dyDescent="0.3">
      <c r="A503" t="s">
        <v>191</v>
      </c>
      <c r="B503" t="s">
        <v>289</v>
      </c>
      <c r="C503" s="1">
        <v>2</v>
      </c>
      <c r="D503" s="1">
        <v>1</v>
      </c>
    </row>
    <row r="504" spans="1:4" x14ac:dyDescent="0.3">
      <c r="A504" t="s">
        <v>191</v>
      </c>
      <c r="B504" t="s">
        <v>74</v>
      </c>
      <c r="C504" s="1">
        <v>8071</v>
      </c>
      <c r="D504" s="1">
        <v>7012</v>
      </c>
    </row>
    <row r="505" spans="1:4" x14ac:dyDescent="0.3">
      <c r="A505" t="s">
        <v>191</v>
      </c>
      <c r="B505" t="s">
        <v>55</v>
      </c>
      <c r="C505" s="1">
        <v>6587</v>
      </c>
      <c r="D505" s="1">
        <v>4623</v>
      </c>
    </row>
    <row r="506" spans="1:4" x14ac:dyDescent="0.3">
      <c r="A506" t="s">
        <v>191</v>
      </c>
      <c r="B506" t="s">
        <v>223</v>
      </c>
      <c r="C506" s="1">
        <v>2</v>
      </c>
      <c r="D506" s="1">
        <v>2</v>
      </c>
    </row>
    <row r="507" spans="1:4" x14ac:dyDescent="0.3">
      <c r="A507" t="s">
        <v>191</v>
      </c>
      <c r="B507" t="s">
        <v>261</v>
      </c>
      <c r="C507" s="1">
        <v>22</v>
      </c>
      <c r="D507" s="1">
        <v>16</v>
      </c>
    </row>
    <row r="508" spans="1:4" x14ac:dyDescent="0.3">
      <c r="A508" t="s">
        <v>191</v>
      </c>
      <c r="B508" t="s">
        <v>224</v>
      </c>
      <c r="C508" s="1">
        <v>12</v>
      </c>
      <c r="D508" s="1">
        <v>10</v>
      </c>
    </row>
    <row r="509" spans="1:4" x14ac:dyDescent="0.3">
      <c r="A509" t="s">
        <v>191</v>
      </c>
      <c r="B509" t="s">
        <v>290</v>
      </c>
      <c r="C509" s="1">
        <v>8</v>
      </c>
      <c r="D509" s="1">
        <v>4</v>
      </c>
    </row>
    <row r="510" spans="1:4" x14ac:dyDescent="0.3">
      <c r="A510" t="s">
        <v>191</v>
      </c>
      <c r="B510" t="s">
        <v>225</v>
      </c>
      <c r="C510" s="1">
        <v>26</v>
      </c>
      <c r="D510" s="1">
        <v>13</v>
      </c>
    </row>
    <row r="511" spans="1:4" x14ac:dyDescent="0.3">
      <c r="A511" t="s">
        <v>191</v>
      </c>
      <c r="B511" t="s">
        <v>124</v>
      </c>
      <c r="C511" s="1">
        <v>10659</v>
      </c>
      <c r="D511" s="1">
        <v>5843</v>
      </c>
    </row>
    <row r="512" spans="1:4" x14ac:dyDescent="0.3">
      <c r="A512" t="s">
        <v>191</v>
      </c>
      <c r="B512" t="s">
        <v>125</v>
      </c>
      <c r="C512" s="1">
        <v>2708</v>
      </c>
      <c r="D512" s="1">
        <v>1358</v>
      </c>
    </row>
    <row r="513" spans="1:4" x14ac:dyDescent="0.3">
      <c r="A513" t="s">
        <v>191</v>
      </c>
      <c r="B513" t="s">
        <v>291</v>
      </c>
      <c r="C513" s="1">
        <v>8</v>
      </c>
      <c r="D513" s="1">
        <v>4</v>
      </c>
    </row>
    <row r="514" spans="1:4" x14ac:dyDescent="0.3">
      <c r="A514" t="s">
        <v>191</v>
      </c>
      <c r="B514" t="s">
        <v>126</v>
      </c>
      <c r="C514" s="1">
        <v>151</v>
      </c>
      <c r="D514" s="1">
        <v>96</v>
      </c>
    </row>
    <row r="515" spans="1:4" x14ac:dyDescent="0.3">
      <c r="A515" t="s">
        <v>191</v>
      </c>
      <c r="B515" t="s">
        <v>127</v>
      </c>
      <c r="C515" s="1">
        <v>24505</v>
      </c>
      <c r="D515" s="1">
        <v>11710</v>
      </c>
    </row>
    <row r="516" spans="1:4" x14ac:dyDescent="0.3">
      <c r="A516" t="s">
        <v>191</v>
      </c>
      <c r="B516" t="s">
        <v>128</v>
      </c>
      <c r="C516" s="1">
        <v>232</v>
      </c>
      <c r="D516" s="1">
        <v>153</v>
      </c>
    </row>
    <row r="517" spans="1:4" x14ac:dyDescent="0.3">
      <c r="A517" t="s">
        <v>191</v>
      </c>
      <c r="B517" t="s">
        <v>205</v>
      </c>
      <c r="C517" s="1">
        <v>158</v>
      </c>
      <c r="D517" s="1">
        <v>75</v>
      </c>
    </row>
    <row r="518" spans="1:4" x14ac:dyDescent="0.3">
      <c r="A518" t="s">
        <v>191</v>
      </c>
      <c r="B518" t="s">
        <v>292</v>
      </c>
      <c r="C518" s="1">
        <v>25</v>
      </c>
      <c r="D518" s="1">
        <v>20</v>
      </c>
    </row>
    <row r="519" spans="1:4" x14ac:dyDescent="0.3">
      <c r="A519" t="s">
        <v>191</v>
      </c>
      <c r="B519" t="s">
        <v>129</v>
      </c>
      <c r="C519" s="1">
        <v>12625</v>
      </c>
      <c r="D519" s="1">
        <v>9416</v>
      </c>
    </row>
    <row r="520" spans="1:4" x14ac:dyDescent="0.3">
      <c r="A520" t="s">
        <v>191</v>
      </c>
      <c r="B520" t="s">
        <v>130</v>
      </c>
      <c r="C520" s="1">
        <v>1252</v>
      </c>
      <c r="D520" s="1">
        <v>807</v>
      </c>
    </row>
    <row r="521" spans="1:4" x14ac:dyDescent="0.3">
      <c r="A521" t="s">
        <v>191</v>
      </c>
      <c r="B521" t="s">
        <v>206</v>
      </c>
      <c r="C521" s="1">
        <v>972</v>
      </c>
      <c r="D521" s="1">
        <v>807</v>
      </c>
    </row>
    <row r="522" spans="1:4" x14ac:dyDescent="0.3">
      <c r="A522" t="s">
        <v>191</v>
      </c>
      <c r="B522" t="s">
        <v>253</v>
      </c>
      <c r="C522" s="1">
        <v>26</v>
      </c>
      <c r="D522" s="1">
        <v>17</v>
      </c>
    </row>
    <row r="523" spans="1:4" x14ac:dyDescent="0.3">
      <c r="A523" t="s">
        <v>191</v>
      </c>
      <c r="B523" t="s">
        <v>36</v>
      </c>
      <c r="C523" s="1">
        <v>19597</v>
      </c>
      <c r="D523" s="1">
        <v>11446</v>
      </c>
    </row>
    <row r="524" spans="1:4" x14ac:dyDescent="0.3">
      <c r="A524" t="s">
        <v>191</v>
      </c>
      <c r="B524" t="s">
        <v>293</v>
      </c>
      <c r="C524" s="1">
        <v>7</v>
      </c>
      <c r="D524" s="1">
        <v>4</v>
      </c>
    </row>
    <row r="525" spans="1:4" x14ac:dyDescent="0.3">
      <c r="A525" t="s">
        <v>191</v>
      </c>
      <c r="B525" t="s">
        <v>254</v>
      </c>
      <c r="C525" s="1">
        <v>864</v>
      </c>
      <c r="D525" s="1">
        <v>696</v>
      </c>
    </row>
    <row r="526" spans="1:4" x14ac:dyDescent="0.3">
      <c r="A526" t="s">
        <v>191</v>
      </c>
      <c r="B526" t="s">
        <v>294</v>
      </c>
      <c r="C526" s="1">
        <v>5</v>
      </c>
      <c r="D526" s="1">
        <v>2</v>
      </c>
    </row>
    <row r="527" spans="1:4" x14ac:dyDescent="0.3">
      <c r="A527" t="s">
        <v>191</v>
      </c>
      <c r="B527" t="s">
        <v>295</v>
      </c>
      <c r="C527" s="1">
        <v>2</v>
      </c>
      <c r="D527" s="1">
        <v>1</v>
      </c>
    </row>
    <row r="528" spans="1:4" x14ac:dyDescent="0.3">
      <c r="A528" t="s">
        <v>191</v>
      </c>
      <c r="B528" t="s">
        <v>255</v>
      </c>
      <c r="C528" s="1">
        <v>14</v>
      </c>
      <c r="D528" s="1">
        <v>14</v>
      </c>
    </row>
    <row r="529" spans="1:4" x14ac:dyDescent="0.3">
      <c r="A529" t="s">
        <v>191</v>
      </c>
      <c r="B529" t="s">
        <v>226</v>
      </c>
      <c r="C529" s="1">
        <v>17</v>
      </c>
      <c r="D529" s="1">
        <v>10</v>
      </c>
    </row>
    <row r="530" spans="1:4" x14ac:dyDescent="0.3">
      <c r="A530" t="s">
        <v>191</v>
      </c>
      <c r="B530" t="s">
        <v>131</v>
      </c>
      <c r="C530" s="1">
        <v>7106</v>
      </c>
      <c r="D530" s="1">
        <v>5860</v>
      </c>
    </row>
    <row r="531" spans="1:4" x14ac:dyDescent="0.3">
      <c r="A531" t="s">
        <v>191</v>
      </c>
      <c r="B531" t="s">
        <v>296</v>
      </c>
      <c r="C531" s="1">
        <v>3</v>
      </c>
      <c r="D531" s="1">
        <v>3</v>
      </c>
    </row>
    <row r="532" spans="1:4" x14ac:dyDescent="0.3">
      <c r="A532" t="s">
        <v>191</v>
      </c>
      <c r="B532" t="s">
        <v>77</v>
      </c>
      <c r="C532" s="1">
        <v>1420</v>
      </c>
      <c r="D532" s="1">
        <v>999</v>
      </c>
    </row>
    <row r="533" spans="1:4" x14ac:dyDescent="0.3">
      <c r="A533" t="s">
        <v>191</v>
      </c>
      <c r="B533" t="s">
        <v>297</v>
      </c>
      <c r="C533" s="1">
        <v>4</v>
      </c>
      <c r="D533" s="1">
        <v>2</v>
      </c>
    </row>
    <row r="534" spans="1:4" x14ac:dyDescent="0.3">
      <c r="A534" t="s">
        <v>191</v>
      </c>
      <c r="B534" t="s">
        <v>262</v>
      </c>
      <c r="C534" s="1">
        <v>1</v>
      </c>
      <c r="D534" s="1">
        <v>0</v>
      </c>
    </row>
    <row r="535" spans="1:4" x14ac:dyDescent="0.3">
      <c r="A535" t="s">
        <v>191</v>
      </c>
      <c r="B535" t="s">
        <v>132</v>
      </c>
      <c r="C535" s="1">
        <v>3053</v>
      </c>
      <c r="D535" s="1">
        <v>2369</v>
      </c>
    </row>
    <row r="536" spans="1:4" x14ac:dyDescent="0.3">
      <c r="A536" t="s">
        <v>191</v>
      </c>
      <c r="B536" t="s">
        <v>133</v>
      </c>
      <c r="C536" s="1">
        <v>136</v>
      </c>
      <c r="D536" s="1">
        <v>58</v>
      </c>
    </row>
    <row r="537" spans="1:4" x14ac:dyDescent="0.3">
      <c r="A537" t="s">
        <v>191</v>
      </c>
      <c r="B537" t="s">
        <v>298</v>
      </c>
      <c r="C537" s="1">
        <v>8</v>
      </c>
      <c r="D537" s="1">
        <v>4</v>
      </c>
    </row>
    <row r="538" spans="1:4" x14ac:dyDescent="0.3">
      <c r="A538" t="s">
        <v>191</v>
      </c>
      <c r="B538" t="s">
        <v>256</v>
      </c>
      <c r="C538" s="1">
        <v>19</v>
      </c>
      <c r="D538" s="1">
        <v>14</v>
      </c>
    </row>
    <row r="539" spans="1:4" x14ac:dyDescent="0.3">
      <c r="A539" t="s">
        <v>191</v>
      </c>
      <c r="B539" t="s">
        <v>134</v>
      </c>
      <c r="C539" s="1">
        <v>11489</v>
      </c>
      <c r="D539" s="1">
        <v>6469</v>
      </c>
    </row>
    <row r="540" spans="1:4" x14ac:dyDescent="0.3">
      <c r="A540" t="s">
        <v>191</v>
      </c>
      <c r="B540" t="s">
        <v>227</v>
      </c>
      <c r="C540" s="1">
        <v>29</v>
      </c>
      <c r="D540" s="1">
        <v>25</v>
      </c>
    </row>
    <row r="541" spans="1:4" x14ac:dyDescent="0.3">
      <c r="A541" t="s">
        <v>191</v>
      </c>
      <c r="B541" t="s">
        <v>135</v>
      </c>
      <c r="C541" s="1">
        <v>234</v>
      </c>
      <c r="D541" s="1">
        <v>176</v>
      </c>
    </row>
    <row r="542" spans="1:4" x14ac:dyDescent="0.3">
      <c r="A542" t="s">
        <v>191</v>
      </c>
      <c r="B542" t="s">
        <v>136</v>
      </c>
      <c r="C542" s="1">
        <v>2552</v>
      </c>
      <c r="D542" s="1">
        <v>1622</v>
      </c>
    </row>
    <row r="543" spans="1:4" x14ac:dyDescent="0.3">
      <c r="A543" t="s">
        <v>191</v>
      </c>
      <c r="B543" t="s">
        <v>228</v>
      </c>
      <c r="C543" s="1">
        <v>261</v>
      </c>
      <c r="D543" s="1">
        <v>202</v>
      </c>
    </row>
    <row r="544" spans="1:4" x14ac:dyDescent="0.3">
      <c r="A544" t="s">
        <v>191</v>
      </c>
      <c r="B544" t="s">
        <v>299</v>
      </c>
      <c r="C544" s="1">
        <v>3</v>
      </c>
      <c r="D544" s="1">
        <v>3</v>
      </c>
    </row>
    <row r="545" spans="1:4" x14ac:dyDescent="0.3">
      <c r="A545" t="s">
        <v>191</v>
      </c>
      <c r="B545" t="s">
        <v>229</v>
      </c>
      <c r="C545" s="1">
        <v>206</v>
      </c>
      <c r="D545" s="1">
        <v>156</v>
      </c>
    </row>
    <row r="546" spans="1:4" x14ac:dyDescent="0.3">
      <c r="A546" t="s">
        <v>191</v>
      </c>
      <c r="B546" t="s">
        <v>269</v>
      </c>
      <c r="C546" s="1">
        <v>38</v>
      </c>
      <c r="D546" s="1">
        <v>32</v>
      </c>
    </row>
    <row r="547" spans="1:4" x14ac:dyDescent="0.3">
      <c r="A547" t="s">
        <v>191</v>
      </c>
      <c r="B547" t="s">
        <v>230</v>
      </c>
      <c r="C547" s="1">
        <v>8</v>
      </c>
      <c r="D547" s="1">
        <v>5</v>
      </c>
    </row>
    <row r="548" spans="1:4" x14ac:dyDescent="0.3">
      <c r="A548" t="s">
        <v>191</v>
      </c>
      <c r="B548" t="s">
        <v>137</v>
      </c>
      <c r="C548" s="1">
        <v>384</v>
      </c>
      <c r="D548" s="1">
        <v>275</v>
      </c>
    </row>
    <row r="549" spans="1:4" x14ac:dyDescent="0.3">
      <c r="A549" t="s">
        <v>191</v>
      </c>
      <c r="B549" t="s">
        <v>231</v>
      </c>
      <c r="C549" s="1">
        <v>244</v>
      </c>
      <c r="D549" s="1">
        <v>194</v>
      </c>
    </row>
    <row r="550" spans="1:4" x14ac:dyDescent="0.3">
      <c r="A550" t="s">
        <v>191</v>
      </c>
      <c r="B550" t="s">
        <v>138</v>
      </c>
      <c r="C550" s="1">
        <v>631</v>
      </c>
      <c r="D550" s="1">
        <v>434</v>
      </c>
    </row>
    <row r="551" spans="1:4" x14ac:dyDescent="0.3">
      <c r="A551" t="s">
        <v>191</v>
      </c>
      <c r="B551" t="s">
        <v>300</v>
      </c>
      <c r="C551" s="1">
        <v>4</v>
      </c>
      <c r="D551" s="1">
        <v>2</v>
      </c>
    </row>
    <row r="552" spans="1:4" x14ac:dyDescent="0.3">
      <c r="A552" t="s">
        <v>191</v>
      </c>
      <c r="B552" t="s">
        <v>301</v>
      </c>
      <c r="C552" s="1">
        <v>21</v>
      </c>
      <c r="D552" s="1">
        <v>19</v>
      </c>
    </row>
    <row r="553" spans="1:4" x14ac:dyDescent="0.3">
      <c r="A553" t="s">
        <v>191</v>
      </c>
      <c r="B553" t="s">
        <v>302</v>
      </c>
      <c r="C553" s="1">
        <v>1</v>
      </c>
      <c r="D553" s="1">
        <v>1</v>
      </c>
    </row>
    <row r="554" spans="1:4" x14ac:dyDescent="0.3">
      <c r="A554" t="s">
        <v>191</v>
      </c>
      <c r="B554" t="s">
        <v>303</v>
      </c>
      <c r="C554" s="1">
        <v>24</v>
      </c>
      <c r="D554" s="1">
        <v>12</v>
      </c>
    </row>
    <row r="555" spans="1:4" x14ac:dyDescent="0.3">
      <c r="A555" t="s">
        <v>191</v>
      </c>
      <c r="B555" t="s">
        <v>139</v>
      </c>
      <c r="C555" s="1">
        <v>31036</v>
      </c>
      <c r="D555" s="1">
        <v>19204</v>
      </c>
    </row>
    <row r="556" spans="1:4" x14ac:dyDescent="0.3">
      <c r="A556" t="s">
        <v>191</v>
      </c>
      <c r="B556" t="s">
        <v>232</v>
      </c>
      <c r="C556" s="1">
        <v>3250</v>
      </c>
      <c r="D556" s="1">
        <v>2419</v>
      </c>
    </row>
    <row r="557" spans="1:4" x14ac:dyDescent="0.3">
      <c r="A557" t="s">
        <v>191</v>
      </c>
      <c r="B557" t="s">
        <v>273</v>
      </c>
      <c r="C557" s="1">
        <v>372</v>
      </c>
      <c r="D557" s="1">
        <v>339</v>
      </c>
    </row>
    <row r="558" spans="1:4" x14ac:dyDescent="0.3">
      <c r="A558" t="s">
        <v>191</v>
      </c>
      <c r="B558" t="s">
        <v>207</v>
      </c>
      <c r="C558" s="1">
        <v>6</v>
      </c>
      <c r="D558" s="1">
        <v>6</v>
      </c>
    </row>
    <row r="559" spans="1:4" x14ac:dyDescent="0.3">
      <c r="A559" t="s">
        <v>191</v>
      </c>
      <c r="B559" t="s">
        <v>233</v>
      </c>
      <c r="C559" s="1">
        <v>58</v>
      </c>
      <c r="D559" s="1">
        <v>42</v>
      </c>
    </row>
    <row r="560" spans="1:4" x14ac:dyDescent="0.3">
      <c r="A560" t="s">
        <v>191</v>
      </c>
      <c r="B560" t="s">
        <v>211</v>
      </c>
      <c r="C560" s="1">
        <v>518</v>
      </c>
      <c r="D560" s="1">
        <v>336</v>
      </c>
    </row>
    <row r="561" spans="1:4" x14ac:dyDescent="0.3">
      <c r="A561" t="s">
        <v>191</v>
      </c>
      <c r="B561" t="s">
        <v>304</v>
      </c>
      <c r="C561" s="1">
        <v>4</v>
      </c>
      <c r="D561" s="1">
        <v>3</v>
      </c>
    </row>
    <row r="562" spans="1:4" x14ac:dyDescent="0.3">
      <c r="A562" t="s">
        <v>191</v>
      </c>
      <c r="B562" t="s">
        <v>305</v>
      </c>
      <c r="C562" s="1">
        <v>2</v>
      </c>
      <c r="D562" s="1">
        <v>1</v>
      </c>
    </row>
    <row r="563" spans="1:4" x14ac:dyDescent="0.3">
      <c r="A563" t="s">
        <v>191</v>
      </c>
      <c r="B563" t="s">
        <v>208</v>
      </c>
      <c r="C563" s="1">
        <v>35</v>
      </c>
      <c r="D563" s="1">
        <v>20</v>
      </c>
    </row>
    <row r="564" spans="1:4" x14ac:dyDescent="0.3">
      <c r="A564" t="s">
        <v>191</v>
      </c>
      <c r="B564" t="s">
        <v>306</v>
      </c>
      <c r="C564" s="1">
        <v>16</v>
      </c>
      <c r="D564" s="1">
        <v>13</v>
      </c>
    </row>
    <row r="565" spans="1:4" x14ac:dyDescent="0.3">
      <c r="A565" t="s">
        <v>191</v>
      </c>
      <c r="B565" t="s">
        <v>234</v>
      </c>
      <c r="C565" s="1">
        <v>18156</v>
      </c>
      <c r="D565" s="1">
        <v>16936</v>
      </c>
    </row>
    <row r="566" spans="1:4" x14ac:dyDescent="0.3">
      <c r="A566" t="s">
        <v>191</v>
      </c>
      <c r="B566" t="s">
        <v>140</v>
      </c>
      <c r="C566" s="1">
        <v>480</v>
      </c>
      <c r="D566" s="1">
        <v>366</v>
      </c>
    </row>
    <row r="567" spans="1:4" x14ac:dyDescent="0.3">
      <c r="A567" t="s">
        <v>191</v>
      </c>
      <c r="B567" t="s">
        <v>235</v>
      </c>
      <c r="C567" s="1">
        <v>1</v>
      </c>
      <c r="D567" s="1">
        <v>1</v>
      </c>
    </row>
    <row r="568" spans="1:4" x14ac:dyDescent="0.3">
      <c r="A568" t="s">
        <v>191</v>
      </c>
      <c r="B568" t="s">
        <v>141</v>
      </c>
      <c r="C568" s="1">
        <v>7096</v>
      </c>
      <c r="D568" s="1">
        <v>5943</v>
      </c>
    </row>
    <row r="569" spans="1:4" x14ac:dyDescent="0.3">
      <c r="A569" t="s">
        <v>191</v>
      </c>
      <c r="B569" t="s">
        <v>142</v>
      </c>
      <c r="C569" s="1">
        <v>30</v>
      </c>
      <c r="D569" s="1">
        <v>26</v>
      </c>
    </row>
    <row r="570" spans="1:4" x14ac:dyDescent="0.3">
      <c r="A570" t="s">
        <v>191</v>
      </c>
      <c r="B570" t="s">
        <v>236</v>
      </c>
      <c r="C570" s="1">
        <v>143</v>
      </c>
      <c r="D570" s="1">
        <v>107</v>
      </c>
    </row>
    <row r="571" spans="1:4" x14ac:dyDescent="0.3">
      <c r="A571" t="s">
        <v>191</v>
      </c>
      <c r="B571" t="s">
        <v>237</v>
      </c>
      <c r="C571" s="1">
        <v>5</v>
      </c>
      <c r="D571" s="1">
        <v>3</v>
      </c>
    </row>
    <row r="572" spans="1:4" x14ac:dyDescent="0.3">
      <c r="A572" t="s">
        <v>191</v>
      </c>
      <c r="B572" t="s">
        <v>143</v>
      </c>
      <c r="C572" s="1">
        <v>754</v>
      </c>
      <c r="D572" s="1">
        <v>572</v>
      </c>
    </row>
    <row r="573" spans="1:4" x14ac:dyDescent="0.3">
      <c r="A573" t="s">
        <v>191</v>
      </c>
      <c r="B573" t="s">
        <v>144</v>
      </c>
      <c r="C573" s="1">
        <v>2071</v>
      </c>
      <c r="D573" s="1">
        <v>1552</v>
      </c>
    </row>
    <row r="574" spans="1:4" x14ac:dyDescent="0.3">
      <c r="A574" t="s">
        <v>191</v>
      </c>
      <c r="B574" t="s">
        <v>238</v>
      </c>
      <c r="C574" s="1">
        <v>81</v>
      </c>
      <c r="D574" s="1">
        <v>45</v>
      </c>
    </row>
    <row r="575" spans="1:4" x14ac:dyDescent="0.3">
      <c r="A575" t="s">
        <v>191</v>
      </c>
      <c r="B575" t="s">
        <v>307</v>
      </c>
      <c r="C575" s="1">
        <v>1</v>
      </c>
      <c r="D575" s="1">
        <v>1</v>
      </c>
    </row>
    <row r="576" spans="1:4" x14ac:dyDescent="0.3">
      <c r="A576" t="s">
        <v>191</v>
      </c>
      <c r="B576" t="s">
        <v>145</v>
      </c>
      <c r="C576" s="1">
        <v>769</v>
      </c>
      <c r="D576" s="1">
        <v>452</v>
      </c>
    </row>
    <row r="577" spans="1:4" x14ac:dyDescent="0.3">
      <c r="A577" t="s">
        <v>191</v>
      </c>
      <c r="B577" t="s">
        <v>308</v>
      </c>
      <c r="C577" s="1">
        <v>25</v>
      </c>
      <c r="D577" s="1">
        <v>16</v>
      </c>
    </row>
    <row r="578" spans="1:4" x14ac:dyDescent="0.3">
      <c r="A578" t="s">
        <v>191</v>
      </c>
      <c r="B578" t="s">
        <v>239</v>
      </c>
      <c r="C578" s="1">
        <v>146</v>
      </c>
      <c r="D578" s="1">
        <v>89</v>
      </c>
    </row>
    <row r="579" spans="1:4" x14ac:dyDescent="0.3">
      <c r="A579" t="s">
        <v>191</v>
      </c>
      <c r="B579" t="s">
        <v>309</v>
      </c>
      <c r="C579" s="1">
        <v>4</v>
      </c>
      <c r="D579" s="1">
        <v>2</v>
      </c>
    </row>
    <row r="580" spans="1:4" x14ac:dyDescent="0.3">
      <c r="A580" t="s">
        <v>191</v>
      </c>
      <c r="B580" t="s">
        <v>240</v>
      </c>
      <c r="C580" s="1">
        <v>10</v>
      </c>
      <c r="D580" s="1">
        <v>1</v>
      </c>
    </row>
    <row r="581" spans="1:4" x14ac:dyDescent="0.3">
      <c r="A581" t="s">
        <v>191</v>
      </c>
      <c r="B581" t="s">
        <v>242</v>
      </c>
      <c r="C581" s="1">
        <v>1</v>
      </c>
      <c r="D581" s="1">
        <v>1</v>
      </c>
    </row>
    <row r="582" spans="1:4" x14ac:dyDescent="0.3">
      <c r="A582" t="s">
        <v>191</v>
      </c>
      <c r="B582" t="s">
        <v>310</v>
      </c>
      <c r="C582" s="1">
        <v>22</v>
      </c>
      <c r="D582" s="1">
        <v>12</v>
      </c>
    </row>
    <row r="583" spans="1:4" x14ac:dyDescent="0.3">
      <c r="A583" t="s">
        <v>191</v>
      </c>
      <c r="B583" t="s">
        <v>257</v>
      </c>
      <c r="C583" s="1">
        <v>11</v>
      </c>
      <c r="D583" s="1">
        <v>9</v>
      </c>
    </row>
    <row r="584" spans="1:4" x14ac:dyDescent="0.3">
      <c r="A584" t="s">
        <v>191</v>
      </c>
      <c r="B584" t="s">
        <v>270</v>
      </c>
      <c r="C584" s="1">
        <v>62</v>
      </c>
      <c r="D584" s="1">
        <v>54</v>
      </c>
    </row>
    <row r="585" spans="1:4" x14ac:dyDescent="0.3">
      <c r="A585" t="s">
        <v>191</v>
      </c>
      <c r="B585" t="s">
        <v>146</v>
      </c>
      <c r="C585" s="1">
        <v>13561</v>
      </c>
      <c r="D585" s="1">
        <v>9791</v>
      </c>
    </row>
    <row r="586" spans="1:4" x14ac:dyDescent="0.3">
      <c r="A586" t="s">
        <v>191</v>
      </c>
      <c r="B586" t="s">
        <v>271</v>
      </c>
      <c r="C586" s="1">
        <v>62</v>
      </c>
      <c r="D586" s="1">
        <v>39</v>
      </c>
    </row>
    <row r="587" spans="1:4" x14ac:dyDescent="0.3">
      <c r="A587" t="s">
        <v>191</v>
      </c>
      <c r="B587" t="s">
        <v>311</v>
      </c>
      <c r="C587" s="1">
        <v>8</v>
      </c>
      <c r="D587" s="1">
        <v>6</v>
      </c>
    </row>
    <row r="588" spans="1:4" x14ac:dyDescent="0.3">
      <c r="A588" t="s">
        <v>191</v>
      </c>
      <c r="B588" t="s">
        <v>312</v>
      </c>
      <c r="C588" s="1">
        <v>5</v>
      </c>
      <c r="D588" s="1">
        <v>3</v>
      </c>
    </row>
    <row r="589" spans="1:4" x14ac:dyDescent="0.3">
      <c r="A589" t="s">
        <v>191</v>
      </c>
      <c r="B589" t="s">
        <v>243</v>
      </c>
      <c r="C589" s="1">
        <v>2</v>
      </c>
      <c r="D589" s="1">
        <v>1</v>
      </c>
    </row>
    <row r="590" spans="1:4" x14ac:dyDescent="0.3">
      <c r="A590" t="s">
        <v>191</v>
      </c>
      <c r="B590" t="s">
        <v>147</v>
      </c>
      <c r="C590" s="1">
        <v>1396</v>
      </c>
      <c r="D590" s="1">
        <v>1003</v>
      </c>
    </row>
    <row r="591" spans="1:4" x14ac:dyDescent="0.3">
      <c r="A591" t="s">
        <v>191</v>
      </c>
      <c r="B591" t="s">
        <v>209</v>
      </c>
      <c r="C591" s="1">
        <v>833</v>
      </c>
      <c r="D591" s="1">
        <v>220</v>
      </c>
    </row>
    <row r="592" spans="1:4" x14ac:dyDescent="0.3">
      <c r="A592" t="s">
        <v>191</v>
      </c>
      <c r="B592" t="s">
        <v>148</v>
      </c>
      <c r="C592" s="1">
        <v>3885</v>
      </c>
      <c r="D592" s="1">
        <v>2587</v>
      </c>
    </row>
    <row r="593" spans="1:4" x14ac:dyDescent="0.3">
      <c r="A593" t="s">
        <v>191</v>
      </c>
      <c r="B593" t="s">
        <v>149</v>
      </c>
      <c r="C593" s="1">
        <v>4486</v>
      </c>
      <c r="D593" s="1">
        <v>1496</v>
      </c>
    </row>
    <row r="594" spans="1:4" x14ac:dyDescent="0.3">
      <c r="A594" t="s">
        <v>191</v>
      </c>
      <c r="B594" t="s">
        <v>313</v>
      </c>
      <c r="C594" s="1">
        <v>1</v>
      </c>
      <c r="D594" s="1">
        <v>1</v>
      </c>
    </row>
    <row r="595" spans="1:4" x14ac:dyDescent="0.3">
      <c r="A595" t="s">
        <v>191</v>
      </c>
      <c r="B595" t="s">
        <v>314</v>
      </c>
      <c r="C595" s="1">
        <v>1</v>
      </c>
      <c r="D595" s="1">
        <v>1</v>
      </c>
    </row>
    <row r="596" spans="1:4" x14ac:dyDescent="0.3">
      <c r="A596" t="s">
        <v>191</v>
      </c>
      <c r="B596" t="s">
        <v>315</v>
      </c>
      <c r="C596" s="1">
        <v>23</v>
      </c>
      <c r="D596" s="1">
        <v>15</v>
      </c>
    </row>
    <row r="597" spans="1:4" x14ac:dyDescent="0.3">
      <c r="A597" t="s">
        <v>191</v>
      </c>
      <c r="B597" t="s">
        <v>258</v>
      </c>
      <c r="C597" s="1">
        <v>37</v>
      </c>
      <c r="D597" s="1">
        <v>25</v>
      </c>
    </row>
    <row r="598" spans="1:4" x14ac:dyDescent="0.3">
      <c r="A598" t="s">
        <v>191</v>
      </c>
      <c r="B598" t="s">
        <v>150</v>
      </c>
      <c r="C598" s="1">
        <v>315</v>
      </c>
      <c r="D598" s="1">
        <v>234</v>
      </c>
    </row>
    <row r="599" spans="1:4" x14ac:dyDescent="0.3">
      <c r="A599" t="s">
        <v>191</v>
      </c>
      <c r="B599" t="s">
        <v>151</v>
      </c>
      <c r="C599" s="1">
        <v>3</v>
      </c>
      <c r="D599" s="1">
        <v>2</v>
      </c>
    </row>
    <row r="600" spans="1:4" x14ac:dyDescent="0.3">
      <c r="A600" t="s">
        <v>191</v>
      </c>
      <c r="B600" t="s">
        <v>316</v>
      </c>
      <c r="C600" s="1">
        <v>2</v>
      </c>
      <c r="D600" s="1">
        <v>1</v>
      </c>
    </row>
    <row r="601" spans="1:4" x14ac:dyDescent="0.3">
      <c r="A601" t="s">
        <v>191</v>
      </c>
      <c r="B601" t="s">
        <v>244</v>
      </c>
      <c r="C601" s="1">
        <v>3</v>
      </c>
      <c r="D601" s="1">
        <v>3</v>
      </c>
    </row>
    <row r="602" spans="1:4" x14ac:dyDescent="0.3">
      <c r="A602" t="s">
        <v>191</v>
      </c>
      <c r="B602" t="s">
        <v>317</v>
      </c>
      <c r="C602" s="1">
        <v>2</v>
      </c>
      <c r="D602" s="1">
        <v>1</v>
      </c>
    </row>
    <row r="603" spans="1:4" x14ac:dyDescent="0.3">
      <c r="A603" t="s">
        <v>191</v>
      </c>
      <c r="B603" t="s">
        <v>318</v>
      </c>
      <c r="C603" s="1">
        <v>3</v>
      </c>
      <c r="D603" s="1">
        <v>2</v>
      </c>
    </row>
    <row r="604" spans="1:4" x14ac:dyDescent="0.3">
      <c r="A604" t="s">
        <v>191</v>
      </c>
      <c r="B604" t="s">
        <v>272</v>
      </c>
      <c r="C604" s="1">
        <v>6</v>
      </c>
      <c r="D604" s="1">
        <v>2</v>
      </c>
    </row>
    <row r="605" spans="1:4" x14ac:dyDescent="0.3">
      <c r="A605" t="s">
        <v>191</v>
      </c>
      <c r="B605" t="s">
        <v>319</v>
      </c>
      <c r="C605" s="1">
        <v>8</v>
      </c>
      <c r="D605" s="1">
        <v>4</v>
      </c>
    </row>
    <row r="606" spans="1:4" x14ac:dyDescent="0.3">
      <c r="A606" t="s">
        <v>191</v>
      </c>
      <c r="B606" t="s">
        <v>48</v>
      </c>
      <c r="C606" s="1">
        <v>7196</v>
      </c>
      <c r="D606" s="1">
        <v>4490</v>
      </c>
    </row>
    <row r="607" spans="1:4" x14ac:dyDescent="0.3">
      <c r="A607" t="s">
        <v>191</v>
      </c>
      <c r="B607" t="s">
        <v>152</v>
      </c>
      <c r="C607" s="1">
        <v>617</v>
      </c>
      <c r="D607" s="1">
        <v>410</v>
      </c>
    </row>
    <row r="608" spans="1:4" x14ac:dyDescent="0.3">
      <c r="A608" t="s">
        <v>191</v>
      </c>
      <c r="B608" t="s">
        <v>245</v>
      </c>
      <c r="C608" s="1">
        <v>41</v>
      </c>
      <c r="D608" s="1">
        <v>14</v>
      </c>
    </row>
    <row r="609" spans="1:4" x14ac:dyDescent="0.3">
      <c r="A609" t="s">
        <v>191</v>
      </c>
      <c r="B609" t="s">
        <v>210</v>
      </c>
      <c r="C609" s="1">
        <v>1917</v>
      </c>
      <c r="D609" s="1">
        <v>1444</v>
      </c>
    </row>
    <row r="610" spans="1:4" x14ac:dyDescent="0.3">
      <c r="A610" t="s">
        <v>191</v>
      </c>
      <c r="B610" t="s">
        <v>320</v>
      </c>
      <c r="C610" s="1">
        <v>3</v>
      </c>
      <c r="D610" s="1">
        <v>2</v>
      </c>
    </row>
    <row r="611" spans="1:4" x14ac:dyDescent="0.3">
      <c r="A611" t="s">
        <v>191</v>
      </c>
      <c r="B611" t="s">
        <v>153</v>
      </c>
      <c r="C611" s="1">
        <v>42082</v>
      </c>
      <c r="D611" s="1">
        <v>23007</v>
      </c>
    </row>
    <row r="612" spans="1:4" x14ac:dyDescent="0.3">
      <c r="A612" t="s">
        <v>191</v>
      </c>
      <c r="B612" t="s">
        <v>259</v>
      </c>
      <c r="C612" s="1">
        <v>12</v>
      </c>
      <c r="D612" s="1">
        <v>7</v>
      </c>
    </row>
    <row r="613" spans="1:4" x14ac:dyDescent="0.3">
      <c r="A613" t="s">
        <v>191</v>
      </c>
      <c r="B613" t="s">
        <v>154</v>
      </c>
      <c r="C613" s="1">
        <v>35609</v>
      </c>
      <c r="D613" s="1">
        <v>27936</v>
      </c>
    </row>
    <row r="614" spans="1:4" x14ac:dyDescent="0.3">
      <c r="A614" t="s">
        <v>191</v>
      </c>
      <c r="B614" t="s">
        <v>321</v>
      </c>
      <c r="C614" s="1">
        <v>4</v>
      </c>
      <c r="D614" s="1">
        <v>2</v>
      </c>
    </row>
    <row r="615" spans="1:4" x14ac:dyDescent="0.3">
      <c r="A615" t="s">
        <v>191</v>
      </c>
      <c r="B615" t="s">
        <v>246</v>
      </c>
      <c r="C615" s="1">
        <v>466</v>
      </c>
      <c r="D615" s="1">
        <v>363</v>
      </c>
    </row>
    <row r="616" spans="1:4" x14ac:dyDescent="0.3">
      <c r="A616" t="s">
        <v>191</v>
      </c>
      <c r="B616" t="s">
        <v>155</v>
      </c>
      <c r="C616" s="1">
        <v>5512</v>
      </c>
      <c r="D616" s="1">
        <v>3523</v>
      </c>
    </row>
    <row r="617" spans="1:4" x14ac:dyDescent="0.3">
      <c r="A617" t="s">
        <v>191</v>
      </c>
      <c r="B617" t="s">
        <v>247</v>
      </c>
      <c r="C617" s="1">
        <v>87</v>
      </c>
      <c r="D617" s="1">
        <v>69</v>
      </c>
    </row>
    <row r="618" spans="1:4" x14ac:dyDescent="0.3">
      <c r="A618" t="s">
        <v>191</v>
      </c>
      <c r="B618" t="s">
        <v>322</v>
      </c>
      <c r="C618" s="1">
        <v>2</v>
      </c>
      <c r="D618" s="1">
        <v>2</v>
      </c>
    </row>
    <row r="619" spans="1:4" x14ac:dyDescent="0.3">
      <c r="A619" t="s">
        <v>191</v>
      </c>
      <c r="B619" t="s">
        <v>323</v>
      </c>
      <c r="C619" s="1">
        <v>88</v>
      </c>
      <c r="D619" s="1">
        <v>41</v>
      </c>
    </row>
    <row r="620" spans="1:4" x14ac:dyDescent="0.3">
      <c r="A620" t="s">
        <v>191</v>
      </c>
      <c r="B620" t="s">
        <v>324</v>
      </c>
      <c r="C620" s="1">
        <v>24</v>
      </c>
      <c r="D620" s="1">
        <v>9</v>
      </c>
    </row>
    <row r="621" spans="1:4" x14ac:dyDescent="0.3">
      <c r="A621" t="s">
        <v>191</v>
      </c>
      <c r="B621" t="s">
        <v>325</v>
      </c>
      <c r="C621" s="1">
        <v>8</v>
      </c>
      <c r="D621" s="1">
        <v>5</v>
      </c>
    </row>
    <row r="622" spans="1:4" x14ac:dyDescent="0.3">
      <c r="A622" t="s">
        <v>191</v>
      </c>
      <c r="B622" t="s">
        <v>263</v>
      </c>
      <c r="C622" s="1">
        <v>6</v>
      </c>
      <c r="D622" s="1">
        <v>3</v>
      </c>
    </row>
    <row r="623" spans="1:4" x14ac:dyDescent="0.3">
      <c r="A623" t="s">
        <v>191</v>
      </c>
      <c r="B623" t="s">
        <v>156</v>
      </c>
      <c r="C623" s="1">
        <v>8367</v>
      </c>
      <c r="D623" s="1">
        <v>4894</v>
      </c>
    </row>
    <row r="624" spans="1:4" x14ac:dyDescent="0.3">
      <c r="A624" t="s">
        <v>191</v>
      </c>
      <c r="B624" t="s">
        <v>157</v>
      </c>
      <c r="C624" s="1">
        <v>30457</v>
      </c>
      <c r="D624" s="1">
        <v>18242</v>
      </c>
    </row>
    <row r="625" spans="1:4" x14ac:dyDescent="0.3">
      <c r="A625" t="s">
        <v>191</v>
      </c>
      <c r="B625" t="s">
        <v>326</v>
      </c>
      <c r="C625" s="1">
        <v>2</v>
      </c>
      <c r="D625" s="1">
        <v>2</v>
      </c>
    </row>
    <row r="626" spans="1:4" x14ac:dyDescent="0.3">
      <c r="A626" t="s">
        <v>191</v>
      </c>
      <c r="B626" t="s">
        <v>158</v>
      </c>
      <c r="C626" s="1">
        <v>11630</v>
      </c>
      <c r="D626" s="1">
        <v>6361</v>
      </c>
    </row>
    <row r="627" spans="1:4" x14ac:dyDescent="0.3">
      <c r="A627" t="s">
        <v>191</v>
      </c>
      <c r="B627" t="s">
        <v>264</v>
      </c>
      <c r="C627" s="1">
        <v>2</v>
      </c>
      <c r="D627" s="1">
        <v>2</v>
      </c>
    </row>
    <row r="628" spans="1:4" x14ac:dyDescent="0.3">
      <c r="A628" t="s">
        <v>191</v>
      </c>
      <c r="B628" t="s">
        <v>83</v>
      </c>
      <c r="C628" s="1">
        <v>84</v>
      </c>
      <c r="D628" s="1">
        <v>57</v>
      </c>
    </row>
    <row r="629" spans="1:4" x14ac:dyDescent="0.3">
      <c r="A629" t="s">
        <v>191</v>
      </c>
      <c r="B629" t="s">
        <v>46</v>
      </c>
      <c r="C629" s="1">
        <v>3083</v>
      </c>
      <c r="D629" s="1">
        <v>2132</v>
      </c>
    </row>
    <row r="630" spans="1:4" x14ac:dyDescent="0.3">
      <c r="A630" t="s">
        <v>191</v>
      </c>
      <c r="B630" t="s">
        <v>159</v>
      </c>
      <c r="C630" s="1">
        <v>391</v>
      </c>
      <c r="D630" s="1">
        <v>248</v>
      </c>
    </row>
    <row r="631" spans="1:4" x14ac:dyDescent="0.3">
      <c r="A631" t="s">
        <v>191</v>
      </c>
      <c r="B631" t="s">
        <v>327</v>
      </c>
      <c r="C631" s="1">
        <v>9</v>
      </c>
      <c r="D631" s="1">
        <v>5</v>
      </c>
    </row>
    <row r="632" spans="1:4" x14ac:dyDescent="0.3">
      <c r="A632" t="s">
        <v>191</v>
      </c>
      <c r="B632" t="s">
        <v>328</v>
      </c>
      <c r="C632" s="1">
        <v>1</v>
      </c>
      <c r="D632" s="1">
        <v>1</v>
      </c>
    </row>
    <row r="633" spans="1:4" x14ac:dyDescent="0.3">
      <c r="A633" t="s">
        <v>191</v>
      </c>
      <c r="B633" t="s">
        <v>329</v>
      </c>
      <c r="C633" s="1">
        <v>1</v>
      </c>
      <c r="D633" s="1">
        <v>1</v>
      </c>
    </row>
    <row r="634" spans="1:4" x14ac:dyDescent="0.3">
      <c r="A634" t="s">
        <v>191</v>
      </c>
      <c r="B634" t="s">
        <v>330</v>
      </c>
      <c r="C634" s="1">
        <v>4</v>
      </c>
      <c r="D634" s="1">
        <v>3</v>
      </c>
    </row>
    <row r="635" spans="1:4" x14ac:dyDescent="0.3">
      <c r="A635" t="s">
        <v>192</v>
      </c>
      <c r="B635" t="s">
        <v>265</v>
      </c>
      <c r="C635" s="1">
        <v>17</v>
      </c>
      <c r="D635" s="1">
        <v>4</v>
      </c>
    </row>
    <row r="636" spans="1:4" x14ac:dyDescent="0.3">
      <c r="A636" t="s">
        <v>192</v>
      </c>
      <c r="B636" t="s">
        <v>212</v>
      </c>
      <c r="C636" s="1">
        <v>2</v>
      </c>
      <c r="D636" s="1">
        <v>1</v>
      </c>
    </row>
    <row r="637" spans="1:4" x14ac:dyDescent="0.3">
      <c r="A637" t="s">
        <v>192</v>
      </c>
      <c r="B637" t="s">
        <v>213</v>
      </c>
      <c r="C637" s="1">
        <v>8</v>
      </c>
      <c r="D637" s="1">
        <v>2</v>
      </c>
    </row>
    <row r="638" spans="1:4" x14ac:dyDescent="0.3">
      <c r="A638" t="s">
        <v>192</v>
      </c>
      <c r="B638" t="s">
        <v>214</v>
      </c>
      <c r="C638" s="1">
        <v>105</v>
      </c>
      <c r="D638" s="1">
        <v>7</v>
      </c>
    </row>
    <row r="639" spans="1:4" x14ac:dyDescent="0.3">
      <c r="A639" t="s">
        <v>192</v>
      </c>
      <c r="B639" t="s">
        <v>118</v>
      </c>
      <c r="C639" s="1">
        <v>62</v>
      </c>
      <c r="D639" s="1">
        <v>30</v>
      </c>
    </row>
    <row r="640" spans="1:4" x14ac:dyDescent="0.3">
      <c r="A640" t="s">
        <v>192</v>
      </c>
      <c r="B640" t="s">
        <v>52</v>
      </c>
      <c r="C640" s="1">
        <v>840</v>
      </c>
      <c r="D640" s="1">
        <v>320</v>
      </c>
    </row>
    <row r="641" spans="1:4" x14ac:dyDescent="0.3">
      <c r="A641" t="s">
        <v>192</v>
      </c>
      <c r="B641" t="s">
        <v>119</v>
      </c>
      <c r="C641" s="1">
        <v>19</v>
      </c>
      <c r="D641" s="1">
        <v>3</v>
      </c>
    </row>
    <row r="642" spans="1:4" x14ac:dyDescent="0.3">
      <c r="A642" t="s">
        <v>192</v>
      </c>
      <c r="B642" t="s">
        <v>42</v>
      </c>
      <c r="C642" s="1">
        <v>2822</v>
      </c>
      <c r="D642" s="1">
        <v>590</v>
      </c>
    </row>
    <row r="643" spans="1:4" x14ac:dyDescent="0.3">
      <c r="A643" t="s">
        <v>192</v>
      </c>
      <c r="B643" t="s">
        <v>215</v>
      </c>
      <c r="C643" s="1">
        <v>1</v>
      </c>
      <c r="D643" s="1">
        <v>1</v>
      </c>
    </row>
    <row r="644" spans="1:4" x14ac:dyDescent="0.3">
      <c r="A644" t="s">
        <v>192</v>
      </c>
      <c r="B644" t="s">
        <v>78</v>
      </c>
      <c r="C644" s="1">
        <v>201</v>
      </c>
      <c r="D644" s="1">
        <v>75</v>
      </c>
    </row>
    <row r="645" spans="1:4" x14ac:dyDescent="0.3">
      <c r="A645" t="s">
        <v>192</v>
      </c>
      <c r="B645" t="s">
        <v>120</v>
      </c>
      <c r="C645" s="1">
        <v>26522</v>
      </c>
      <c r="D645" s="1">
        <v>6023</v>
      </c>
    </row>
    <row r="646" spans="1:4" x14ac:dyDescent="0.3">
      <c r="A646" t="s">
        <v>192</v>
      </c>
      <c r="B646" t="s">
        <v>216</v>
      </c>
      <c r="C646" s="1">
        <v>8</v>
      </c>
      <c r="D646" s="1">
        <v>8</v>
      </c>
    </row>
    <row r="647" spans="1:4" x14ac:dyDescent="0.3">
      <c r="A647" t="s">
        <v>192</v>
      </c>
      <c r="B647" t="s">
        <v>251</v>
      </c>
      <c r="C647" s="1">
        <v>2</v>
      </c>
      <c r="D647" s="1">
        <v>2</v>
      </c>
    </row>
    <row r="648" spans="1:4" x14ac:dyDescent="0.3">
      <c r="A648" t="s">
        <v>192</v>
      </c>
      <c r="B648" t="s">
        <v>121</v>
      </c>
      <c r="C648" s="1">
        <v>239</v>
      </c>
      <c r="D648" s="1">
        <v>116</v>
      </c>
    </row>
    <row r="649" spans="1:4" x14ac:dyDescent="0.3">
      <c r="A649" t="s">
        <v>192</v>
      </c>
      <c r="B649" t="s">
        <v>281</v>
      </c>
      <c r="C649" s="1">
        <v>2</v>
      </c>
      <c r="D649" s="1">
        <v>2</v>
      </c>
    </row>
    <row r="650" spans="1:4" x14ac:dyDescent="0.3">
      <c r="A650" t="s">
        <v>192</v>
      </c>
      <c r="B650" t="s">
        <v>218</v>
      </c>
      <c r="C650" s="1">
        <v>89</v>
      </c>
      <c r="D650" s="1">
        <v>17</v>
      </c>
    </row>
    <row r="651" spans="1:4" x14ac:dyDescent="0.3">
      <c r="A651" t="s">
        <v>192</v>
      </c>
      <c r="B651" t="s">
        <v>219</v>
      </c>
      <c r="C651" s="1">
        <v>20</v>
      </c>
      <c r="D651" s="1">
        <v>7</v>
      </c>
    </row>
    <row r="652" spans="1:4" x14ac:dyDescent="0.3">
      <c r="A652" t="s">
        <v>192</v>
      </c>
      <c r="B652" t="s">
        <v>122</v>
      </c>
      <c r="C652" s="1">
        <v>6670</v>
      </c>
      <c r="D652" s="1">
        <v>2797</v>
      </c>
    </row>
    <row r="653" spans="1:4" x14ac:dyDescent="0.3">
      <c r="A653" t="s">
        <v>192</v>
      </c>
      <c r="B653" t="s">
        <v>283</v>
      </c>
      <c r="C653" s="1">
        <v>4</v>
      </c>
      <c r="D653" s="1">
        <v>4</v>
      </c>
    </row>
    <row r="654" spans="1:4" x14ac:dyDescent="0.3">
      <c r="A654" t="s">
        <v>192</v>
      </c>
      <c r="B654" t="s">
        <v>331</v>
      </c>
      <c r="C654" s="1">
        <v>2</v>
      </c>
      <c r="D654" s="1">
        <v>1</v>
      </c>
    </row>
    <row r="655" spans="1:4" x14ac:dyDescent="0.3">
      <c r="A655" t="s">
        <v>192</v>
      </c>
      <c r="B655" t="s">
        <v>220</v>
      </c>
      <c r="C655" s="1">
        <v>9</v>
      </c>
      <c r="D655" s="1">
        <v>3</v>
      </c>
    </row>
    <row r="656" spans="1:4" x14ac:dyDescent="0.3">
      <c r="A656" t="s">
        <v>192</v>
      </c>
      <c r="B656" t="s">
        <v>287</v>
      </c>
      <c r="C656" s="1">
        <v>20</v>
      </c>
      <c r="D656" s="1">
        <v>8</v>
      </c>
    </row>
    <row r="657" spans="1:4" x14ac:dyDescent="0.3">
      <c r="A657" t="s">
        <v>192</v>
      </c>
      <c r="B657" t="s">
        <v>123</v>
      </c>
      <c r="C657" s="1">
        <v>123</v>
      </c>
      <c r="D657" s="1">
        <v>72</v>
      </c>
    </row>
    <row r="658" spans="1:4" x14ac:dyDescent="0.3">
      <c r="A658" t="s">
        <v>192</v>
      </c>
      <c r="B658" t="s">
        <v>268</v>
      </c>
      <c r="C658" s="1">
        <v>1</v>
      </c>
      <c r="D658" s="1">
        <v>1</v>
      </c>
    </row>
    <row r="659" spans="1:4" x14ac:dyDescent="0.3">
      <c r="A659" t="s">
        <v>192</v>
      </c>
      <c r="B659" t="s">
        <v>53</v>
      </c>
      <c r="C659" s="1">
        <v>328</v>
      </c>
      <c r="D659" s="1">
        <v>116</v>
      </c>
    </row>
    <row r="660" spans="1:4" x14ac:dyDescent="0.3">
      <c r="A660" t="s">
        <v>192</v>
      </c>
      <c r="B660" t="s">
        <v>260</v>
      </c>
      <c r="C660" s="1">
        <v>36</v>
      </c>
      <c r="D660" s="1">
        <v>25</v>
      </c>
    </row>
    <row r="661" spans="1:4" x14ac:dyDescent="0.3">
      <c r="A661" t="s">
        <v>192</v>
      </c>
      <c r="B661" t="s">
        <v>204</v>
      </c>
      <c r="C661" s="1">
        <v>97</v>
      </c>
      <c r="D661" s="1">
        <v>14</v>
      </c>
    </row>
    <row r="662" spans="1:4" x14ac:dyDescent="0.3">
      <c r="A662" t="s">
        <v>192</v>
      </c>
      <c r="B662" t="s">
        <v>221</v>
      </c>
      <c r="C662" s="1">
        <v>3</v>
      </c>
      <c r="D662" s="1">
        <v>2</v>
      </c>
    </row>
    <row r="663" spans="1:4" x14ac:dyDescent="0.3">
      <c r="A663" t="s">
        <v>192</v>
      </c>
      <c r="B663" t="s">
        <v>222</v>
      </c>
      <c r="C663" s="1">
        <v>4</v>
      </c>
      <c r="D663" s="1">
        <v>2</v>
      </c>
    </row>
    <row r="664" spans="1:4" x14ac:dyDescent="0.3">
      <c r="A664" t="s">
        <v>192</v>
      </c>
      <c r="B664" t="s">
        <v>74</v>
      </c>
      <c r="C664" s="1">
        <v>32</v>
      </c>
      <c r="D664" s="1">
        <v>20</v>
      </c>
    </row>
    <row r="665" spans="1:4" x14ac:dyDescent="0.3">
      <c r="A665" t="s">
        <v>192</v>
      </c>
      <c r="B665" t="s">
        <v>55</v>
      </c>
      <c r="C665" s="1">
        <v>789</v>
      </c>
      <c r="D665" s="1">
        <v>333</v>
      </c>
    </row>
    <row r="666" spans="1:4" x14ac:dyDescent="0.3">
      <c r="A666" t="s">
        <v>192</v>
      </c>
      <c r="B666" t="s">
        <v>223</v>
      </c>
      <c r="C666" s="1">
        <v>31</v>
      </c>
      <c r="D666" s="1">
        <v>5</v>
      </c>
    </row>
    <row r="667" spans="1:4" x14ac:dyDescent="0.3">
      <c r="A667" t="s">
        <v>192</v>
      </c>
      <c r="B667" t="s">
        <v>224</v>
      </c>
      <c r="C667" s="1">
        <v>48</v>
      </c>
      <c r="D667" s="1">
        <v>18</v>
      </c>
    </row>
    <row r="668" spans="1:4" x14ac:dyDescent="0.3">
      <c r="A668" t="s">
        <v>192</v>
      </c>
      <c r="B668" t="s">
        <v>290</v>
      </c>
      <c r="C668" s="1">
        <v>2</v>
      </c>
      <c r="D668" s="1">
        <v>1</v>
      </c>
    </row>
    <row r="669" spans="1:4" x14ac:dyDescent="0.3">
      <c r="A669" t="s">
        <v>192</v>
      </c>
      <c r="B669" t="s">
        <v>124</v>
      </c>
      <c r="C669" s="1">
        <v>3779</v>
      </c>
      <c r="D669" s="1">
        <v>1089</v>
      </c>
    </row>
    <row r="670" spans="1:4" x14ac:dyDescent="0.3">
      <c r="A670" t="s">
        <v>192</v>
      </c>
      <c r="B670" t="s">
        <v>125</v>
      </c>
      <c r="C670" s="1">
        <v>1781</v>
      </c>
      <c r="D670" s="1">
        <v>474</v>
      </c>
    </row>
    <row r="671" spans="1:4" x14ac:dyDescent="0.3">
      <c r="A671" t="s">
        <v>192</v>
      </c>
      <c r="B671" t="s">
        <v>126</v>
      </c>
      <c r="C671" s="1">
        <v>13</v>
      </c>
      <c r="D671" s="1">
        <v>6</v>
      </c>
    </row>
    <row r="672" spans="1:4" x14ac:dyDescent="0.3">
      <c r="A672" t="s">
        <v>192</v>
      </c>
      <c r="B672" t="s">
        <v>127</v>
      </c>
      <c r="C672" s="1">
        <v>8669</v>
      </c>
      <c r="D672" s="1">
        <v>2527</v>
      </c>
    </row>
    <row r="673" spans="1:4" x14ac:dyDescent="0.3">
      <c r="A673" t="s">
        <v>192</v>
      </c>
      <c r="B673" t="s">
        <v>128</v>
      </c>
      <c r="C673" s="1">
        <v>516</v>
      </c>
      <c r="D673" s="1">
        <v>180</v>
      </c>
    </row>
    <row r="674" spans="1:4" x14ac:dyDescent="0.3">
      <c r="A674" t="s">
        <v>192</v>
      </c>
      <c r="B674" t="s">
        <v>205</v>
      </c>
      <c r="C674" s="1">
        <v>9</v>
      </c>
      <c r="D674" s="1">
        <v>7</v>
      </c>
    </row>
    <row r="675" spans="1:4" x14ac:dyDescent="0.3">
      <c r="A675" t="s">
        <v>192</v>
      </c>
      <c r="B675" t="s">
        <v>292</v>
      </c>
      <c r="C675" s="1">
        <v>22</v>
      </c>
      <c r="D675" s="1">
        <v>6</v>
      </c>
    </row>
    <row r="676" spans="1:4" x14ac:dyDescent="0.3">
      <c r="A676" t="s">
        <v>192</v>
      </c>
      <c r="B676" t="s">
        <v>129</v>
      </c>
      <c r="C676" s="1">
        <v>824</v>
      </c>
      <c r="D676" s="1">
        <v>420</v>
      </c>
    </row>
    <row r="677" spans="1:4" x14ac:dyDescent="0.3">
      <c r="A677" t="s">
        <v>192</v>
      </c>
      <c r="B677" t="s">
        <v>130</v>
      </c>
      <c r="C677" s="1">
        <v>2889</v>
      </c>
      <c r="D677" s="1">
        <v>912</v>
      </c>
    </row>
    <row r="678" spans="1:4" x14ac:dyDescent="0.3">
      <c r="A678" t="s">
        <v>192</v>
      </c>
      <c r="B678" t="s">
        <v>206</v>
      </c>
      <c r="C678" s="1">
        <v>37</v>
      </c>
      <c r="D678" s="1">
        <v>15</v>
      </c>
    </row>
    <row r="679" spans="1:4" x14ac:dyDescent="0.3">
      <c r="A679" t="s">
        <v>192</v>
      </c>
      <c r="B679" t="s">
        <v>332</v>
      </c>
      <c r="C679" s="1">
        <v>2</v>
      </c>
      <c r="D679" s="1">
        <v>1</v>
      </c>
    </row>
    <row r="680" spans="1:4" x14ac:dyDescent="0.3">
      <c r="A680" t="s">
        <v>192</v>
      </c>
      <c r="B680" t="s">
        <v>36</v>
      </c>
      <c r="C680" s="1">
        <v>55550</v>
      </c>
      <c r="D680" s="1">
        <v>14236</v>
      </c>
    </row>
    <row r="681" spans="1:4" x14ac:dyDescent="0.3">
      <c r="A681" t="s">
        <v>192</v>
      </c>
      <c r="B681" t="s">
        <v>254</v>
      </c>
      <c r="C681" s="1">
        <v>18</v>
      </c>
      <c r="D681" s="1">
        <v>16</v>
      </c>
    </row>
    <row r="682" spans="1:4" x14ac:dyDescent="0.3">
      <c r="A682" t="s">
        <v>192</v>
      </c>
      <c r="B682" t="s">
        <v>294</v>
      </c>
      <c r="C682" s="1">
        <v>9</v>
      </c>
      <c r="D682" s="1">
        <v>1</v>
      </c>
    </row>
    <row r="683" spans="1:4" x14ac:dyDescent="0.3">
      <c r="A683" t="s">
        <v>192</v>
      </c>
      <c r="B683" t="s">
        <v>255</v>
      </c>
      <c r="C683" s="1">
        <v>16</v>
      </c>
      <c r="D683" s="1">
        <v>10</v>
      </c>
    </row>
    <row r="684" spans="1:4" x14ac:dyDescent="0.3">
      <c r="A684" t="s">
        <v>192</v>
      </c>
      <c r="B684" t="s">
        <v>131</v>
      </c>
      <c r="C684" s="1">
        <v>497</v>
      </c>
      <c r="D684" s="1">
        <v>153</v>
      </c>
    </row>
    <row r="685" spans="1:4" x14ac:dyDescent="0.3">
      <c r="A685" t="s">
        <v>192</v>
      </c>
      <c r="B685" t="s">
        <v>77</v>
      </c>
      <c r="C685" s="1">
        <v>122</v>
      </c>
      <c r="D685" s="1">
        <v>97</v>
      </c>
    </row>
    <row r="686" spans="1:4" x14ac:dyDescent="0.3">
      <c r="A686" t="s">
        <v>192</v>
      </c>
      <c r="B686" t="s">
        <v>132</v>
      </c>
      <c r="C686" s="1">
        <v>228</v>
      </c>
      <c r="D686" s="1">
        <v>109</v>
      </c>
    </row>
    <row r="687" spans="1:4" x14ac:dyDescent="0.3">
      <c r="A687" t="s">
        <v>192</v>
      </c>
      <c r="B687" t="s">
        <v>133</v>
      </c>
      <c r="C687" s="1">
        <v>118</v>
      </c>
      <c r="D687" s="1">
        <v>67</v>
      </c>
    </row>
    <row r="688" spans="1:4" x14ac:dyDescent="0.3">
      <c r="A688" t="s">
        <v>192</v>
      </c>
      <c r="B688" t="s">
        <v>256</v>
      </c>
      <c r="C688" s="1">
        <v>8</v>
      </c>
      <c r="D688" s="1">
        <v>2</v>
      </c>
    </row>
    <row r="689" spans="1:4" x14ac:dyDescent="0.3">
      <c r="A689" t="s">
        <v>192</v>
      </c>
      <c r="B689" t="s">
        <v>134</v>
      </c>
      <c r="C689" s="1">
        <v>26446</v>
      </c>
      <c r="D689" s="1">
        <v>6655</v>
      </c>
    </row>
    <row r="690" spans="1:4" x14ac:dyDescent="0.3">
      <c r="A690" t="s">
        <v>192</v>
      </c>
      <c r="B690" t="s">
        <v>227</v>
      </c>
      <c r="C690" s="1">
        <v>7</v>
      </c>
      <c r="D690" s="1">
        <v>2</v>
      </c>
    </row>
    <row r="691" spans="1:4" x14ac:dyDescent="0.3">
      <c r="A691" t="s">
        <v>192</v>
      </c>
      <c r="B691" t="s">
        <v>135</v>
      </c>
      <c r="C691" s="1">
        <v>939</v>
      </c>
      <c r="D691" s="1">
        <v>164</v>
      </c>
    </row>
    <row r="692" spans="1:4" x14ac:dyDescent="0.3">
      <c r="A692" t="s">
        <v>192</v>
      </c>
      <c r="B692" t="s">
        <v>136</v>
      </c>
      <c r="C692" s="1">
        <v>390</v>
      </c>
      <c r="D692" s="1">
        <v>112</v>
      </c>
    </row>
    <row r="693" spans="1:4" x14ac:dyDescent="0.3">
      <c r="A693" t="s">
        <v>192</v>
      </c>
      <c r="B693" t="s">
        <v>228</v>
      </c>
      <c r="C693" s="1">
        <v>6</v>
      </c>
      <c r="D693" s="1">
        <v>5</v>
      </c>
    </row>
    <row r="694" spans="1:4" x14ac:dyDescent="0.3">
      <c r="A694" t="s">
        <v>192</v>
      </c>
      <c r="B694" t="s">
        <v>229</v>
      </c>
      <c r="C694" s="1">
        <v>9</v>
      </c>
      <c r="D694" s="1">
        <v>6</v>
      </c>
    </row>
    <row r="695" spans="1:4" x14ac:dyDescent="0.3">
      <c r="A695" t="s">
        <v>192</v>
      </c>
      <c r="B695" t="s">
        <v>269</v>
      </c>
      <c r="C695" s="1">
        <v>32</v>
      </c>
      <c r="D695" s="1">
        <v>5</v>
      </c>
    </row>
    <row r="696" spans="1:4" x14ac:dyDescent="0.3">
      <c r="A696" t="s">
        <v>192</v>
      </c>
      <c r="B696" t="s">
        <v>137</v>
      </c>
      <c r="C696" s="1">
        <v>408</v>
      </c>
      <c r="D696" s="1">
        <v>179</v>
      </c>
    </row>
    <row r="697" spans="1:4" x14ac:dyDescent="0.3">
      <c r="A697" t="s">
        <v>192</v>
      </c>
      <c r="B697" t="s">
        <v>231</v>
      </c>
      <c r="C697" s="1">
        <v>97</v>
      </c>
      <c r="D697" s="1">
        <v>23</v>
      </c>
    </row>
    <row r="698" spans="1:4" x14ac:dyDescent="0.3">
      <c r="A698" t="s">
        <v>192</v>
      </c>
      <c r="B698" t="s">
        <v>138</v>
      </c>
      <c r="C698" s="1">
        <v>361</v>
      </c>
      <c r="D698" s="1">
        <v>173</v>
      </c>
    </row>
    <row r="699" spans="1:4" x14ac:dyDescent="0.3">
      <c r="A699" t="s">
        <v>192</v>
      </c>
      <c r="B699" t="s">
        <v>303</v>
      </c>
      <c r="C699" s="1">
        <v>2</v>
      </c>
      <c r="D699" s="1">
        <v>2</v>
      </c>
    </row>
    <row r="700" spans="1:4" x14ac:dyDescent="0.3">
      <c r="A700" t="s">
        <v>192</v>
      </c>
      <c r="B700" t="s">
        <v>139</v>
      </c>
      <c r="C700" s="1">
        <v>67832</v>
      </c>
      <c r="D700" s="1">
        <v>8735</v>
      </c>
    </row>
    <row r="701" spans="1:4" x14ac:dyDescent="0.3">
      <c r="A701" t="s">
        <v>192</v>
      </c>
      <c r="B701" t="s">
        <v>232</v>
      </c>
      <c r="C701" s="1">
        <v>111</v>
      </c>
      <c r="D701" s="1">
        <v>46</v>
      </c>
    </row>
    <row r="702" spans="1:4" x14ac:dyDescent="0.3">
      <c r="A702" t="s">
        <v>192</v>
      </c>
      <c r="B702" t="s">
        <v>273</v>
      </c>
      <c r="C702" s="1">
        <v>12</v>
      </c>
      <c r="D702" s="1">
        <v>4</v>
      </c>
    </row>
    <row r="703" spans="1:4" x14ac:dyDescent="0.3">
      <c r="A703" t="s">
        <v>192</v>
      </c>
      <c r="B703" t="s">
        <v>207</v>
      </c>
      <c r="C703" s="1">
        <v>13</v>
      </c>
      <c r="D703" s="1">
        <v>8</v>
      </c>
    </row>
    <row r="704" spans="1:4" x14ac:dyDescent="0.3">
      <c r="A704" t="s">
        <v>192</v>
      </c>
      <c r="B704" t="s">
        <v>233</v>
      </c>
      <c r="C704" s="1">
        <v>30</v>
      </c>
      <c r="D704" s="1">
        <v>16</v>
      </c>
    </row>
    <row r="705" spans="1:4" x14ac:dyDescent="0.3">
      <c r="A705" t="s">
        <v>192</v>
      </c>
      <c r="B705" t="s">
        <v>211</v>
      </c>
      <c r="C705" s="1">
        <v>44</v>
      </c>
      <c r="D705" s="1">
        <v>25</v>
      </c>
    </row>
    <row r="706" spans="1:4" x14ac:dyDescent="0.3">
      <c r="A706" t="s">
        <v>192</v>
      </c>
      <c r="B706" t="s">
        <v>305</v>
      </c>
      <c r="C706" s="1">
        <v>8</v>
      </c>
      <c r="D706" s="1">
        <v>1</v>
      </c>
    </row>
    <row r="707" spans="1:4" x14ac:dyDescent="0.3">
      <c r="A707" t="s">
        <v>192</v>
      </c>
      <c r="B707" t="s">
        <v>208</v>
      </c>
      <c r="C707" s="1">
        <v>223</v>
      </c>
      <c r="D707" s="1">
        <v>29</v>
      </c>
    </row>
    <row r="708" spans="1:4" x14ac:dyDescent="0.3">
      <c r="A708" t="s">
        <v>192</v>
      </c>
      <c r="B708" t="s">
        <v>306</v>
      </c>
      <c r="C708" s="1">
        <v>17</v>
      </c>
      <c r="D708" s="1">
        <v>2</v>
      </c>
    </row>
    <row r="709" spans="1:4" x14ac:dyDescent="0.3">
      <c r="A709" t="s">
        <v>192</v>
      </c>
      <c r="B709" t="s">
        <v>234</v>
      </c>
      <c r="C709" s="1">
        <v>27</v>
      </c>
      <c r="D709" s="1">
        <v>23</v>
      </c>
    </row>
    <row r="710" spans="1:4" x14ac:dyDescent="0.3">
      <c r="A710" t="s">
        <v>192</v>
      </c>
      <c r="B710" t="s">
        <v>140</v>
      </c>
      <c r="C710" s="1">
        <v>22</v>
      </c>
      <c r="D710" s="1">
        <v>14</v>
      </c>
    </row>
    <row r="711" spans="1:4" x14ac:dyDescent="0.3">
      <c r="A711" t="s">
        <v>192</v>
      </c>
      <c r="B711" t="s">
        <v>141</v>
      </c>
      <c r="C711" s="1">
        <v>137</v>
      </c>
      <c r="D711" s="1">
        <v>116</v>
      </c>
    </row>
    <row r="712" spans="1:4" x14ac:dyDescent="0.3">
      <c r="A712" t="s">
        <v>192</v>
      </c>
      <c r="B712" t="s">
        <v>142</v>
      </c>
      <c r="C712" s="1">
        <v>181</v>
      </c>
      <c r="D712" s="1">
        <v>61</v>
      </c>
    </row>
    <row r="713" spans="1:4" x14ac:dyDescent="0.3">
      <c r="A713" t="s">
        <v>192</v>
      </c>
      <c r="B713" t="s">
        <v>237</v>
      </c>
      <c r="C713" s="1">
        <v>16</v>
      </c>
      <c r="D713" s="1">
        <v>4</v>
      </c>
    </row>
    <row r="714" spans="1:4" x14ac:dyDescent="0.3">
      <c r="A714" t="s">
        <v>192</v>
      </c>
      <c r="B714" t="s">
        <v>143</v>
      </c>
      <c r="C714" s="1">
        <v>585</v>
      </c>
      <c r="D714" s="1">
        <v>224</v>
      </c>
    </row>
    <row r="715" spans="1:4" x14ac:dyDescent="0.3">
      <c r="A715" t="s">
        <v>192</v>
      </c>
      <c r="B715" t="s">
        <v>333</v>
      </c>
      <c r="C715" s="1">
        <v>1</v>
      </c>
      <c r="D715" s="1">
        <v>1</v>
      </c>
    </row>
    <row r="716" spans="1:4" x14ac:dyDescent="0.3">
      <c r="A716" t="s">
        <v>192</v>
      </c>
      <c r="B716" t="s">
        <v>144</v>
      </c>
      <c r="C716" s="1">
        <v>2475</v>
      </c>
      <c r="D716" s="1">
        <v>881</v>
      </c>
    </row>
    <row r="717" spans="1:4" x14ac:dyDescent="0.3">
      <c r="A717" t="s">
        <v>192</v>
      </c>
      <c r="B717" t="s">
        <v>238</v>
      </c>
      <c r="C717" s="1">
        <v>242</v>
      </c>
      <c r="D717" s="1">
        <v>61</v>
      </c>
    </row>
    <row r="718" spans="1:4" x14ac:dyDescent="0.3">
      <c r="A718" t="s">
        <v>192</v>
      </c>
      <c r="B718" t="s">
        <v>145</v>
      </c>
      <c r="C718" s="1">
        <v>46</v>
      </c>
      <c r="D718" s="1">
        <v>22</v>
      </c>
    </row>
    <row r="719" spans="1:4" x14ac:dyDescent="0.3">
      <c r="A719" t="s">
        <v>192</v>
      </c>
      <c r="B719" t="s">
        <v>239</v>
      </c>
      <c r="C719" s="1">
        <v>134</v>
      </c>
      <c r="D719" s="1">
        <v>37</v>
      </c>
    </row>
    <row r="720" spans="1:4" x14ac:dyDescent="0.3">
      <c r="A720" t="s">
        <v>192</v>
      </c>
      <c r="B720" t="s">
        <v>240</v>
      </c>
      <c r="C720" s="1">
        <v>4</v>
      </c>
      <c r="D720" s="1">
        <v>1</v>
      </c>
    </row>
    <row r="721" spans="1:4" x14ac:dyDescent="0.3">
      <c r="A721" t="s">
        <v>192</v>
      </c>
      <c r="B721" t="s">
        <v>310</v>
      </c>
      <c r="C721" s="1">
        <v>12</v>
      </c>
      <c r="D721" s="1">
        <v>2</v>
      </c>
    </row>
    <row r="722" spans="1:4" x14ac:dyDescent="0.3">
      <c r="A722" t="s">
        <v>192</v>
      </c>
      <c r="B722" t="s">
        <v>270</v>
      </c>
      <c r="C722" s="1">
        <v>23</v>
      </c>
      <c r="D722" s="1">
        <v>7</v>
      </c>
    </row>
    <row r="723" spans="1:4" x14ac:dyDescent="0.3">
      <c r="A723" t="s">
        <v>192</v>
      </c>
      <c r="B723" t="s">
        <v>146</v>
      </c>
      <c r="C723" s="1">
        <v>46732</v>
      </c>
      <c r="D723" s="1">
        <v>9522</v>
      </c>
    </row>
    <row r="724" spans="1:4" x14ac:dyDescent="0.3">
      <c r="A724" t="s">
        <v>192</v>
      </c>
      <c r="B724" t="s">
        <v>271</v>
      </c>
      <c r="C724" s="1">
        <v>1</v>
      </c>
      <c r="D724" s="1">
        <v>1</v>
      </c>
    </row>
    <row r="725" spans="1:4" x14ac:dyDescent="0.3">
      <c r="A725" t="s">
        <v>192</v>
      </c>
      <c r="B725" t="s">
        <v>147</v>
      </c>
      <c r="C725" s="1">
        <v>49</v>
      </c>
      <c r="D725" s="1">
        <v>17</v>
      </c>
    </row>
    <row r="726" spans="1:4" x14ac:dyDescent="0.3">
      <c r="A726" t="s">
        <v>192</v>
      </c>
      <c r="B726" t="s">
        <v>209</v>
      </c>
      <c r="C726" s="1">
        <v>630</v>
      </c>
      <c r="D726" s="1">
        <v>90</v>
      </c>
    </row>
    <row r="727" spans="1:4" x14ac:dyDescent="0.3">
      <c r="A727" t="s">
        <v>192</v>
      </c>
      <c r="B727" t="s">
        <v>148</v>
      </c>
      <c r="C727" s="1">
        <v>68280</v>
      </c>
      <c r="D727" s="1">
        <v>6627</v>
      </c>
    </row>
    <row r="728" spans="1:4" x14ac:dyDescent="0.3">
      <c r="A728" t="s">
        <v>192</v>
      </c>
      <c r="B728" t="s">
        <v>149</v>
      </c>
      <c r="C728" s="1">
        <v>2630</v>
      </c>
      <c r="D728" s="1">
        <v>418</v>
      </c>
    </row>
    <row r="729" spans="1:4" x14ac:dyDescent="0.3">
      <c r="A729" t="s">
        <v>192</v>
      </c>
      <c r="B729" t="s">
        <v>334</v>
      </c>
      <c r="C729" s="1">
        <v>1</v>
      </c>
      <c r="D729" s="1">
        <v>1</v>
      </c>
    </row>
    <row r="730" spans="1:4" x14ac:dyDescent="0.3">
      <c r="A730" t="s">
        <v>192</v>
      </c>
      <c r="B730" t="s">
        <v>258</v>
      </c>
      <c r="C730" s="1">
        <v>16</v>
      </c>
      <c r="D730" s="1">
        <v>6</v>
      </c>
    </row>
    <row r="731" spans="1:4" x14ac:dyDescent="0.3">
      <c r="A731" t="s">
        <v>192</v>
      </c>
      <c r="B731" t="s">
        <v>150</v>
      </c>
      <c r="C731" s="1">
        <v>207</v>
      </c>
      <c r="D731" s="1">
        <v>69</v>
      </c>
    </row>
    <row r="732" spans="1:4" x14ac:dyDescent="0.3">
      <c r="A732" t="s">
        <v>192</v>
      </c>
      <c r="B732" t="s">
        <v>151</v>
      </c>
      <c r="C732" s="1">
        <v>6</v>
      </c>
      <c r="D732" s="1">
        <v>2</v>
      </c>
    </row>
    <row r="733" spans="1:4" x14ac:dyDescent="0.3">
      <c r="A733" t="s">
        <v>192</v>
      </c>
      <c r="B733" t="s">
        <v>244</v>
      </c>
      <c r="C733" s="1">
        <v>14</v>
      </c>
      <c r="D733" s="1">
        <v>1</v>
      </c>
    </row>
    <row r="734" spans="1:4" x14ac:dyDescent="0.3">
      <c r="A734" t="s">
        <v>192</v>
      </c>
      <c r="B734" t="s">
        <v>318</v>
      </c>
      <c r="C734" s="1">
        <v>1</v>
      </c>
      <c r="D734" s="1">
        <v>1</v>
      </c>
    </row>
    <row r="735" spans="1:4" x14ac:dyDescent="0.3">
      <c r="A735" t="s">
        <v>192</v>
      </c>
      <c r="B735" t="s">
        <v>48</v>
      </c>
      <c r="C735" s="1">
        <v>4357</v>
      </c>
      <c r="D735" s="1">
        <v>955</v>
      </c>
    </row>
    <row r="736" spans="1:4" x14ac:dyDescent="0.3">
      <c r="A736" t="s">
        <v>192</v>
      </c>
      <c r="B736" t="s">
        <v>152</v>
      </c>
      <c r="C736" s="1">
        <v>691</v>
      </c>
      <c r="D736" s="1">
        <v>155</v>
      </c>
    </row>
    <row r="737" spans="1:4" x14ac:dyDescent="0.3">
      <c r="A737" t="s">
        <v>192</v>
      </c>
      <c r="B737" t="s">
        <v>245</v>
      </c>
      <c r="C737" s="1">
        <v>100</v>
      </c>
      <c r="D737" s="1">
        <v>5</v>
      </c>
    </row>
    <row r="738" spans="1:4" x14ac:dyDescent="0.3">
      <c r="A738" t="s">
        <v>192</v>
      </c>
      <c r="B738" t="s">
        <v>210</v>
      </c>
      <c r="C738" s="1">
        <v>77</v>
      </c>
      <c r="D738" s="1">
        <v>42</v>
      </c>
    </row>
    <row r="739" spans="1:4" x14ac:dyDescent="0.3">
      <c r="A739" t="s">
        <v>192</v>
      </c>
      <c r="B739" t="s">
        <v>153</v>
      </c>
      <c r="C739" s="1">
        <v>110198</v>
      </c>
      <c r="D739" s="1">
        <v>21472</v>
      </c>
    </row>
    <row r="740" spans="1:4" x14ac:dyDescent="0.3">
      <c r="A740" t="s">
        <v>192</v>
      </c>
      <c r="B740" t="s">
        <v>259</v>
      </c>
      <c r="C740" s="1">
        <v>32</v>
      </c>
      <c r="D740" s="1">
        <v>7</v>
      </c>
    </row>
    <row r="741" spans="1:4" x14ac:dyDescent="0.3">
      <c r="A741" t="s">
        <v>192</v>
      </c>
      <c r="B741" t="s">
        <v>154</v>
      </c>
      <c r="C741" s="1">
        <v>1777</v>
      </c>
      <c r="D741" s="1">
        <v>734</v>
      </c>
    </row>
    <row r="742" spans="1:4" x14ac:dyDescent="0.3">
      <c r="A742" t="s">
        <v>192</v>
      </c>
      <c r="B742" t="s">
        <v>321</v>
      </c>
      <c r="C742" s="1">
        <v>2</v>
      </c>
      <c r="D742" s="1">
        <v>2</v>
      </c>
    </row>
    <row r="743" spans="1:4" x14ac:dyDescent="0.3">
      <c r="A743" t="s">
        <v>192</v>
      </c>
      <c r="B743" t="s">
        <v>246</v>
      </c>
      <c r="C743" s="1">
        <v>66</v>
      </c>
      <c r="D743" s="1">
        <v>27</v>
      </c>
    </row>
    <row r="744" spans="1:4" x14ac:dyDescent="0.3">
      <c r="A744" t="s">
        <v>192</v>
      </c>
      <c r="B744" t="s">
        <v>155</v>
      </c>
      <c r="C744" s="1">
        <v>16104</v>
      </c>
      <c r="D744" s="1">
        <v>3520</v>
      </c>
    </row>
    <row r="745" spans="1:4" x14ac:dyDescent="0.3">
      <c r="A745" t="s">
        <v>192</v>
      </c>
      <c r="B745" t="s">
        <v>247</v>
      </c>
      <c r="C745" s="1">
        <v>57</v>
      </c>
      <c r="D745" s="1">
        <v>13</v>
      </c>
    </row>
    <row r="746" spans="1:4" x14ac:dyDescent="0.3">
      <c r="A746" t="s">
        <v>192</v>
      </c>
      <c r="B746" t="s">
        <v>322</v>
      </c>
      <c r="C746" s="1">
        <v>2</v>
      </c>
      <c r="D746" s="1">
        <v>2</v>
      </c>
    </row>
    <row r="747" spans="1:4" x14ac:dyDescent="0.3">
      <c r="A747" t="s">
        <v>192</v>
      </c>
      <c r="B747" t="s">
        <v>324</v>
      </c>
      <c r="C747" s="1">
        <v>3</v>
      </c>
      <c r="D747" s="1">
        <v>1</v>
      </c>
    </row>
    <row r="748" spans="1:4" x14ac:dyDescent="0.3">
      <c r="A748" t="s">
        <v>192</v>
      </c>
      <c r="B748" t="s">
        <v>325</v>
      </c>
      <c r="C748" s="1">
        <v>6</v>
      </c>
      <c r="D748" s="1">
        <v>3</v>
      </c>
    </row>
    <row r="749" spans="1:4" x14ac:dyDescent="0.3">
      <c r="A749" t="s">
        <v>192</v>
      </c>
      <c r="B749" t="s">
        <v>263</v>
      </c>
      <c r="C749" s="1">
        <v>65</v>
      </c>
      <c r="D749" s="1">
        <v>3</v>
      </c>
    </row>
    <row r="750" spans="1:4" x14ac:dyDescent="0.3">
      <c r="A750" t="s">
        <v>192</v>
      </c>
      <c r="B750" t="s">
        <v>335</v>
      </c>
      <c r="C750" s="1">
        <v>1</v>
      </c>
      <c r="D750" s="1">
        <v>1</v>
      </c>
    </row>
    <row r="751" spans="1:4" x14ac:dyDescent="0.3">
      <c r="A751" t="s">
        <v>192</v>
      </c>
      <c r="B751" t="s">
        <v>156</v>
      </c>
      <c r="C751" s="1">
        <v>5427</v>
      </c>
      <c r="D751" s="1">
        <v>2003</v>
      </c>
    </row>
    <row r="752" spans="1:4" x14ac:dyDescent="0.3">
      <c r="A752" t="s">
        <v>192</v>
      </c>
      <c r="B752" t="s">
        <v>157</v>
      </c>
      <c r="C752" s="1">
        <v>18719</v>
      </c>
      <c r="D752" s="1">
        <v>5625</v>
      </c>
    </row>
    <row r="753" spans="1:4" x14ac:dyDescent="0.3">
      <c r="A753" t="s">
        <v>192</v>
      </c>
      <c r="B753" t="s">
        <v>158</v>
      </c>
      <c r="C753" s="1">
        <v>2359</v>
      </c>
      <c r="D753" s="1">
        <v>962</v>
      </c>
    </row>
    <row r="754" spans="1:4" x14ac:dyDescent="0.3">
      <c r="A754" t="s">
        <v>192</v>
      </c>
      <c r="B754" t="s">
        <v>83</v>
      </c>
      <c r="C754" s="1">
        <v>7</v>
      </c>
      <c r="D754" s="1">
        <v>4</v>
      </c>
    </row>
    <row r="755" spans="1:4" x14ac:dyDescent="0.3">
      <c r="A755" t="s">
        <v>192</v>
      </c>
      <c r="B755" t="s">
        <v>46</v>
      </c>
      <c r="C755" s="1">
        <v>14598</v>
      </c>
      <c r="D755" s="1">
        <v>2962</v>
      </c>
    </row>
    <row r="756" spans="1:4" x14ac:dyDescent="0.3">
      <c r="A756" t="s">
        <v>192</v>
      </c>
      <c r="B756" t="s">
        <v>159</v>
      </c>
      <c r="C756" s="1">
        <v>74</v>
      </c>
      <c r="D756" s="1">
        <v>48</v>
      </c>
    </row>
    <row r="757" spans="1:4" x14ac:dyDescent="0.3">
      <c r="A757" t="s">
        <v>192</v>
      </c>
      <c r="B757" t="s">
        <v>327</v>
      </c>
      <c r="C757" s="1">
        <v>12</v>
      </c>
      <c r="D757" s="1">
        <v>1</v>
      </c>
    </row>
    <row r="758" spans="1:4" x14ac:dyDescent="0.3">
      <c r="A758" t="s">
        <v>185</v>
      </c>
      <c r="B758" t="s">
        <v>118</v>
      </c>
      <c r="C758" s="1">
        <v>1</v>
      </c>
      <c r="D758" s="1">
        <v>1</v>
      </c>
    </row>
    <row r="759" spans="1:4" x14ac:dyDescent="0.3">
      <c r="A759" t="s">
        <v>185</v>
      </c>
      <c r="B759" t="s">
        <v>52</v>
      </c>
      <c r="C759" s="1">
        <v>25</v>
      </c>
      <c r="D759" s="1">
        <v>13</v>
      </c>
    </row>
    <row r="760" spans="1:4" x14ac:dyDescent="0.3">
      <c r="A760" t="s">
        <v>185</v>
      </c>
      <c r="B760" t="s">
        <v>42</v>
      </c>
      <c r="C760" s="1">
        <v>10</v>
      </c>
      <c r="D760" s="1">
        <v>6</v>
      </c>
    </row>
    <row r="761" spans="1:4" x14ac:dyDescent="0.3">
      <c r="A761" t="s">
        <v>185</v>
      </c>
      <c r="B761" t="s">
        <v>120</v>
      </c>
      <c r="C761" s="1">
        <v>67</v>
      </c>
      <c r="D761" s="1">
        <v>46</v>
      </c>
    </row>
    <row r="762" spans="1:4" x14ac:dyDescent="0.3">
      <c r="A762" t="s">
        <v>185</v>
      </c>
      <c r="B762" t="s">
        <v>121</v>
      </c>
      <c r="C762" s="1">
        <v>7</v>
      </c>
      <c r="D762" s="1">
        <v>7</v>
      </c>
    </row>
    <row r="763" spans="1:4" x14ac:dyDescent="0.3">
      <c r="A763" t="s">
        <v>185</v>
      </c>
      <c r="B763" t="s">
        <v>218</v>
      </c>
      <c r="C763" s="1">
        <v>21</v>
      </c>
      <c r="D763" s="1">
        <v>3</v>
      </c>
    </row>
    <row r="764" spans="1:4" x14ac:dyDescent="0.3">
      <c r="A764" t="s">
        <v>185</v>
      </c>
      <c r="B764" t="s">
        <v>122</v>
      </c>
      <c r="C764" s="1">
        <v>167</v>
      </c>
      <c r="D764" s="1">
        <v>74</v>
      </c>
    </row>
    <row r="765" spans="1:4" x14ac:dyDescent="0.3">
      <c r="A765" t="s">
        <v>185</v>
      </c>
      <c r="B765" t="s">
        <v>74</v>
      </c>
      <c r="C765" s="1">
        <v>4</v>
      </c>
      <c r="D765" s="1">
        <v>2</v>
      </c>
    </row>
    <row r="766" spans="1:4" x14ac:dyDescent="0.3">
      <c r="A766" t="s">
        <v>185</v>
      </c>
      <c r="B766" t="s">
        <v>55</v>
      </c>
      <c r="C766" s="1">
        <v>15</v>
      </c>
      <c r="D766" s="1">
        <v>8</v>
      </c>
    </row>
    <row r="767" spans="1:4" x14ac:dyDescent="0.3">
      <c r="A767" t="s">
        <v>185</v>
      </c>
      <c r="B767" t="s">
        <v>124</v>
      </c>
      <c r="C767" s="1">
        <v>203</v>
      </c>
      <c r="D767" s="1">
        <v>41</v>
      </c>
    </row>
    <row r="768" spans="1:4" x14ac:dyDescent="0.3">
      <c r="A768" t="s">
        <v>185</v>
      </c>
      <c r="B768" t="s">
        <v>125</v>
      </c>
      <c r="C768" s="1">
        <v>14</v>
      </c>
      <c r="D768" s="1">
        <v>4</v>
      </c>
    </row>
    <row r="769" spans="1:4" x14ac:dyDescent="0.3">
      <c r="A769" t="s">
        <v>185</v>
      </c>
      <c r="B769" t="s">
        <v>127</v>
      </c>
      <c r="C769" s="1">
        <v>356</v>
      </c>
      <c r="D769" s="1">
        <v>81</v>
      </c>
    </row>
    <row r="770" spans="1:4" x14ac:dyDescent="0.3">
      <c r="A770" t="s">
        <v>185</v>
      </c>
      <c r="B770" t="s">
        <v>128</v>
      </c>
      <c r="C770" s="1">
        <v>2</v>
      </c>
      <c r="D770" s="1">
        <v>2</v>
      </c>
    </row>
    <row r="771" spans="1:4" x14ac:dyDescent="0.3">
      <c r="A771" t="s">
        <v>185</v>
      </c>
      <c r="B771" t="s">
        <v>129</v>
      </c>
      <c r="C771" s="1">
        <v>36</v>
      </c>
      <c r="D771" s="1">
        <v>33</v>
      </c>
    </row>
    <row r="772" spans="1:4" x14ac:dyDescent="0.3">
      <c r="A772" t="s">
        <v>185</v>
      </c>
      <c r="B772" t="s">
        <v>130</v>
      </c>
      <c r="C772" s="1">
        <v>2</v>
      </c>
      <c r="D772" s="1">
        <v>2</v>
      </c>
    </row>
    <row r="773" spans="1:4" x14ac:dyDescent="0.3">
      <c r="A773" t="s">
        <v>185</v>
      </c>
      <c r="B773" t="s">
        <v>36</v>
      </c>
      <c r="C773" s="1">
        <v>68</v>
      </c>
      <c r="D773" s="1">
        <v>21</v>
      </c>
    </row>
    <row r="774" spans="1:4" x14ac:dyDescent="0.3">
      <c r="A774" t="s">
        <v>185</v>
      </c>
      <c r="B774" t="s">
        <v>131</v>
      </c>
      <c r="C774" s="1">
        <v>20</v>
      </c>
      <c r="D774" s="1">
        <v>13</v>
      </c>
    </row>
    <row r="775" spans="1:4" x14ac:dyDescent="0.3">
      <c r="A775" t="s">
        <v>185</v>
      </c>
      <c r="B775" t="s">
        <v>133</v>
      </c>
      <c r="C775" s="1">
        <v>7</v>
      </c>
      <c r="D775" s="1">
        <v>7</v>
      </c>
    </row>
    <row r="776" spans="1:4" x14ac:dyDescent="0.3">
      <c r="A776" t="s">
        <v>185</v>
      </c>
      <c r="B776" t="s">
        <v>256</v>
      </c>
      <c r="C776" s="1">
        <v>50</v>
      </c>
      <c r="D776" s="1">
        <v>8</v>
      </c>
    </row>
    <row r="777" spans="1:4" x14ac:dyDescent="0.3">
      <c r="A777" t="s">
        <v>185</v>
      </c>
      <c r="B777" t="s">
        <v>134</v>
      </c>
      <c r="C777" s="1">
        <v>27</v>
      </c>
      <c r="D777" s="1">
        <v>16</v>
      </c>
    </row>
    <row r="778" spans="1:4" x14ac:dyDescent="0.3">
      <c r="A778" t="s">
        <v>185</v>
      </c>
      <c r="B778" t="s">
        <v>269</v>
      </c>
      <c r="C778" s="1">
        <v>4</v>
      </c>
      <c r="D778" s="1">
        <v>1</v>
      </c>
    </row>
    <row r="779" spans="1:4" x14ac:dyDescent="0.3">
      <c r="A779" t="s">
        <v>185</v>
      </c>
      <c r="B779" t="s">
        <v>138</v>
      </c>
      <c r="C779" s="1">
        <v>4</v>
      </c>
      <c r="D779" s="1">
        <v>1</v>
      </c>
    </row>
    <row r="780" spans="1:4" x14ac:dyDescent="0.3">
      <c r="A780" t="s">
        <v>185</v>
      </c>
      <c r="B780" t="s">
        <v>139</v>
      </c>
      <c r="C780" s="1">
        <v>246</v>
      </c>
      <c r="D780" s="1">
        <v>124</v>
      </c>
    </row>
    <row r="781" spans="1:4" x14ac:dyDescent="0.3">
      <c r="A781" t="s">
        <v>185</v>
      </c>
      <c r="B781" t="s">
        <v>211</v>
      </c>
      <c r="C781" s="1">
        <v>10</v>
      </c>
      <c r="D781" s="1">
        <v>4</v>
      </c>
    </row>
    <row r="782" spans="1:4" x14ac:dyDescent="0.3">
      <c r="A782" t="s">
        <v>185</v>
      </c>
      <c r="B782" t="s">
        <v>141</v>
      </c>
      <c r="C782" s="1">
        <v>17</v>
      </c>
      <c r="D782" s="1">
        <v>11</v>
      </c>
    </row>
    <row r="783" spans="1:4" x14ac:dyDescent="0.3">
      <c r="A783" t="s">
        <v>185</v>
      </c>
      <c r="B783" t="s">
        <v>143</v>
      </c>
      <c r="C783" s="1">
        <v>2</v>
      </c>
      <c r="D783" s="1">
        <v>2</v>
      </c>
    </row>
    <row r="784" spans="1:4" x14ac:dyDescent="0.3">
      <c r="A784" t="s">
        <v>185</v>
      </c>
      <c r="B784" t="s">
        <v>144</v>
      </c>
      <c r="C784" s="1">
        <v>9</v>
      </c>
      <c r="D784" s="1">
        <v>9</v>
      </c>
    </row>
    <row r="785" spans="1:4" x14ac:dyDescent="0.3">
      <c r="A785" t="s">
        <v>185</v>
      </c>
      <c r="B785" t="s">
        <v>145</v>
      </c>
      <c r="C785" s="1">
        <v>7</v>
      </c>
      <c r="D785" s="1">
        <v>1</v>
      </c>
    </row>
    <row r="786" spans="1:4" x14ac:dyDescent="0.3">
      <c r="A786" t="s">
        <v>185</v>
      </c>
      <c r="B786" t="s">
        <v>146</v>
      </c>
      <c r="C786" s="1">
        <v>55</v>
      </c>
      <c r="D786" s="1">
        <v>39</v>
      </c>
    </row>
    <row r="787" spans="1:4" x14ac:dyDescent="0.3">
      <c r="A787" t="s">
        <v>185</v>
      </c>
      <c r="B787" t="s">
        <v>147</v>
      </c>
      <c r="C787" s="1">
        <v>8</v>
      </c>
      <c r="D787" s="1">
        <v>4</v>
      </c>
    </row>
    <row r="788" spans="1:4" x14ac:dyDescent="0.3">
      <c r="A788" t="s">
        <v>185</v>
      </c>
      <c r="B788" t="s">
        <v>148</v>
      </c>
      <c r="C788" s="1">
        <v>31</v>
      </c>
      <c r="D788" s="1">
        <v>13</v>
      </c>
    </row>
    <row r="789" spans="1:4" x14ac:dyDescent="0.3">
      <c r="A789" t="s">
        <v>185</v>
      </c>
      <c r="B789" t="s">
        <v>149</v>
      </c>
      <c r="C789" s="1">
        <v>16</v>
      </c>
      <c r="D789" s="1">
        <v>6</v>
      </c>
    </row>
    <row r="790" spans="1:4" x14ac:dyDescent="0.3">
      <c r="A790" t="s">
        <v>185</v>
      </c>
      <c r="B790" t="s">
        <v>48</v>
      </c>
      <c r="C790" s="1">
        <v>19</v>
      </c>
      <c r="D790" s="1">
        <v>19</v>
      </c>
    </row>
    <row r="791" spans="1:4" x14ac:dyDescent="0.3">
      <c r="A791" t="s">
        <v>185</v>
      </c>
      <c r="B791" t="s">
        <v>152</v>
      </c>
      <c r="C791" s="1">
        <v>10</v>
      </c>
      <c r="D791" s="1">
        <v>3</v>
      </c>
    </row>
    <row r="792" spans="1:4" x14ac:dyDescent="0.3">
      <c r="A792" t="s">
        <v>185</v>
      </c>
      <c r="B792" t="s">
        <v>210</v>
      </c>
      <c r="C792" s="1">
        <v>1</v>
      </c>
      <c r="D792" s="1">
        <v>1</v>
      </c>
    </row>
    <row r="793" spans="1:4" x14ac:dyDescent="0.3">
      <c r="A793" t="s">
        <v>185</v>
      </c>
      <c r="B793" t="s">
        <v>153</v>
      </c>
      <c r="C793" s="1">
        <v>621</v>
      </c>
      <c r="D793" s="1">
        <v>112</v>
      </c>
    </row>
    <row r="794" spans="1:4" x14ac:dyDescent="0.3">
      <c r="A794" t="s">
        <v>185</v>
      </c>
      <c r="B794" t="s">
        <v>154</v>
      </c>
      <c r="C794" s="1">
        <v>81</v>
      </c>
      <c r="D794" s="1">
        <v>42</v>
      </c>
    </row>
    <row r="795" spans="1:4" x14ac:dyDescent="0.3">
      <c r="A795" t="s">
        <v>185</v>
      </c>
      <c r="B795" t="s">
        <v>155</v>
      </c>
      <c r="C795" s="1">
        <v>10</v>
      </c>
      <c r="D795" s="1">
        <v>7</v>
      </c>
    </row>
    <row r="796" spans="1:4" x14ac:dyDescent="0.3">
      <c r="A796" t="s">
        <v>185</v>
      </c>
      <c r="B796" t="s">
        <v>156</v>
      </c>
      <c r="C796" s="1">
        <v>12</v>
      </c>
      <c r="D796" s="1">
        <v>7</v>
      </c>
    </row>
    <row r="797" spans="1:4" x14ac:dyDescent="0.3">
      <c r="A797" t="s">
        <v>185</v>
      </c>
      <c r="B797" t="s">
        <v>157</v>
      </c>
      <c r="C797" s="1">
        <v>89</v>
      </c>
      <c r="D797" s="1">
        <v>40</v>
      </c>
    </row>
    <row r="798" spans="1:4" x14ac:dyDescent="0.3">
      <c r="A798" t="s">
        <v>185</v>
      </c>
      <c r="B798" t="s">
        <v>158</v>
      </c>
      <c r="C798" s="1">
        <v>43</v>
      </c>
      <c r="D798" s="1">
        <v>19</v>
      </c>
    </row>
    <row r="799" spans="1:4" x14ac:dyDescent="0.3">
      <c r="A799" t="s">
        <v>185</v>
      </c>
      <c r="B799" t="s">
        <v>46</v>
      </c>
      <c r="C799" s="1">
        <v>26</v>
      </c>
      <c r="D799" s="1">
        <v>24</v>
      </c>
    </row>
    <row r="800" spans="1:4" x14ac:dyDescent="0.3">
      <c r="A800" t="s">
        <v>193</v>
      </c>
      <c r="B800" t="s">
        <v>265</v>
      </c>
      <c r="C800" s="1">
        <v>4</v>
      </c>
      <c r="D800" s="1">
        <v>2</v>
      </c>
    </row>
    <row r="801" spans="1:4" x14ac:dyDescent="0.3">
      <c r="A801" t="s">
        <v>193</v>
      </c>
      <c r="B801" t="s">
        <v>214</v>
      </c>
      <c r="C801" s="1">
        <v>3</v>
      </c>
      <c r="D801" s="1">
        <v>1</v>
      </c>
    </row>
    <row r="802" spans="1:4" x14ac:dyDescent="0.3">
      <c r="A802" t="s">
        <v>193</v>
      </c>
      <c r="B802" t="s">
        <v>118</v>
      </c>
      <c r="C802" s="1">
        <v>7</v>
      </c>
      <c r="D802" s="1">
        <v>4</v>
      </c>
    </row>
    <row r="803" spans="1:4" x14ac:dyDescent="0.3">
      <c r="A803" t="s">
        <v>193</v>
      </c>
      <c r="B803" t="s">
        <v>52</v>
      </c>
      <c r="C803" s="1">
        <v>40</v>
      </c>
      <c r="D803" s="1">
        <v>27</v>
      </c>
    </row>
    <row r="804" spans="1:4" x14ac:dyDescent="0.3">
      <c r="A804" t="s">
        <v>193</v>
      </c>
      <c r="B804" t="s">
        <v>336</v>
      </c>
      <c r="C804" s="1">
        <v>21</v>
      </c>
      <c r="D804" s="1">
        <v>13</v>
      </c>
    </row>
    <row r="805" spans="1:4" x14ac:dyDescent="0.3">
      <c r="A805" t="s">
        <v>193</v>
      </c>
      <c r="B805" t="s">
        <v>119</v>
      </c>
      <c r="C805" s="1">
        <v>1</v>
      </c>
      <c r="D805" s="1">
        <v>1</v>
      </c>
    </row>
    <row r="806" spans="1:4" x14ac:dyDescent="0.3">
      <c r="A806" t="s">
        <v>193</v>
      </c>
      <c r="B806" t="s">
        <v>42</v>
      </c>
      <c r="C806" s="1">
        <v>254</v>
      </c>
      <c r="D806" s="1">
        <v>28</v>
      </c>
    </row>
    <row r="807" spans="1:4" x14ac:dyDescent="0.3">
      <c r="A807" t="s">
        <v>193</v>
      </c>
      <c r="B807" t="s">
        <v>337</v>
      </c>
      <c r="C807" s="1">
        <v>2</v>
      </c>
      <c r="D807" s="1">
        <v>2</v>
      </c>
    </row>
    <row r="808" spans="1:4" x14ac:dyDescent="0.3">
      <c r="A808" t="s">
        <v>193</v>
      </c>
      <c r="B808" t="s">
        <v>78</v>
      </c>
      <c r="C808" s="1">
        <v>6</v>
      </c>
      <c r="D808" s="1">
        <v>1</v>
      </c>
    </row>
    <row r="809" spans="1:4" x14ac:dyDescent="0.3">
      <c r="A809" t="s">
        <v>193</v>
      </c>
      <c r="B809" t="s">
        <v>120</v>
      </c>
      <c r="C809" s="1">
        <v>168</v>
      </c>
      <c r="D809" s="1">
        <v>110</v>
      </c>
    </row>
    <row r="810" spans="1:4" x14ac:dyDescent="0.3">
      <c r="A810" t="s">
        <v>193</v>
      </c>
      <c r="B810" t="s">
        <v>216</v>
      </c>
      <c r="C810" s="1">
        <v>3</v>
      </c>
      <c r="D810" s="1">
        <v>3</v>
      </c>
    </row>
    <row r="811" spans="1:4" x14ac:dyDescent="0.3">
      <c r="A811" t="s">
        <v>193</v>
      </c>
      <c r="B811" t="s">
        <v>121</v>
      </c>
      <c r="C811" s="1">
        <v>77</v>
      </c>
      <c r="D811" s="1">
        <v>34</v>
      </c>
    </row>
    <row r="812" spans="1:4" x14ac:dyDescent="0.3">
      <c r="A812" t="s">
        <v>193</v>
      </c>
      <c r="B812" t="s">
        <v>267</v>
      </c>
      <c r="C812" s="1">
        <v>4</v>
      </c>
      <c r="D812" s="1">
        <v>1</v>
      </c>
    </row>
    <row r="813" spans="1:4" x14ac:dyDescent="0.3">
      <c r="A813" t="s">
        <v>193</v>
      </c>
      <c r="B813" t="s">
        <v>281</v>
      </c>
      <c r="C813" s="1">
        <v>1</v>
      </c>
      <c r="D813" s="1">
        <v>1</v>
      </c>
    </row>
    <row r="814" spans="1:4" x14ac:dyDescent="0.3">
      <c r="A814" t="s">
        <v>193</v>
      </c>
      <c r="B814" t="s">
        <v>218</v>
      </c>
      <c r="C814" s="1">
        <v>2</v>
      </c>
      <c r="D814" s="1">
        <v>2</v>
      </c>
    </row>
    <row r="815" spans="1:4" x14ac:dyDescent="0.3">
      <c r="A815" t="s">
        <v>193</v>
      </c>
      <c r="B815" t="s">
        <v>219</v>
      </c>
      <c r="C815" s="1">
        <v>1</v>
      </c>
      <c r="D815" s="1">
        <v>1</v>
      </c>
    </row>
    <row r="816" spans="1:4" x14ac:dyDescent="0.3">
      <c r="A816" t="s">
        <v>193</v>
      </c>
      <c r="B816" t="s">
        <v>122</v>
      </c>
      <c r="C816" s="1">
        <v>963</v>
      </c>
      <c r="D816" s="1">
        <v>572</v>
      </c>
    </row>
    <row r="817" spans="1:4" x14ac:dyDescent="0.3">
      <c r="A817" t="s">
        <v>193</v>
      </c>
      <c r="B817" t="s">
        <v>287</v>
      </c>
      <c r="C817" s="1">
        <v>1</v>
      </c>
      <c r="D817" s="1">
        <v>1</v>
      </c>
    </row>
    <row r="818" spans="1:4" x14ac:dyDescent="0.3">
      <c r="A818" t="s">
        <v>193</v>
      </c>
      <c r="B818" t="s">
        <v>123</v>
      </c>
      <c r="C818" s="1">
        <v>7</v>
      </c>
      <c r="D818" s="1">
        <v>5</v>
      </c>
    </row>
    <row r="819" spans="1:4" x14ac:dyDescent="0.3">
      <c r="A819" t="s">
        <v>193</v>
      </c>
      <c r="B819" t="s">
        <v>53</v>
      </c>
      <c r="C819" s="1">
        <v>24</v>
      </c>
      <c r="D819" s="1">
        <v>14</v>
      </c>
    </row>
    <row r="820" spans="1:4" x14ac:dyDescent="0.3">
      <c r="A820" t="s">
        <v>193</v>
      </c>
      <c r="B820" t="s">
        <v>260</v>
      </c>
      <c r="C820" s="1">
        <v>1</v>
      </c>
      <c r="D820" s="1">
        <v>1</v>
      </c>
    </row>
    <row r="821" spans="1:4" x14ac:dyDescent="0.3">
      <c r="A821" t="s">
        <v>193</v>
      </c>
      <c r="B821" t="s">
        <v>74</v>
      </c>
      <c r="C821" s="1">
        <v>1</v>
      </c>
      <c r="D821" s="1">
        <v>1</v>
      </c>
    </row>
    <row r="822" spans="1:4" x14ac:dyDescent="0.3">
      <c r="A822" t="s">
        <v>193</v>
      </c>
      <c r="B822" t="s">
        <v>55</v>
      </c>
      <c r="C822" s="1">
        <v>29</v>
      </c>
      <c r="D822" s="1">
        <v>19</v>
      </c>
    </row>
    <row r="823" spans="1:4" x14ac:dyDescent="0.3">
      <c r="A823" t="s">
        <v>193</v>
      </c>
      <c r="B823" t="s">
        <v>124</v>
      </c>
      <c r="C823" s="1">
        <v>328</v>
      </c>
      <c r="D823" s="1">
        <v>163</v>
      </c>
    </row>
    <row r="824" spans="1:4" x14ac:dyDescent="0.3">
      <c r="A824" t="s">
        <v>193</v>
      </c>
      <c r="B824" t="s">
        <v>125</v>
      </c>
      <c r="C824" s="1">
        <v>91</v>
      </c>
      <c r="D824" s="1">
        <v>36</v>
      </c>
    </row>
    <row r="825" spans="1:4" x14ac:dyDescent="0.3">
      <c r="A825" t="s">
        <v>193</v>
      </c>
      <c r="B825" t="s">
        <v>126</v>
      </c>
      <c r="C825" s="1">
        <v>2</v>
      </c>
      <c r="D825" s="1">
        <v>2</v>
      </c>
    </row>
    <row r="826" spans="1:4" x14ac:dyDescent="0.3">
      <c r="A826" t="s">
        <v>193</v>
      </c>
      <c r="B826" t="s">
        <v>127</v>
      </c>
      <c r="C826" s="1">
        <v>945</v>
      </c>
      <c r="D826" s="1">
        <v>468</v>
      </c>
    </row>
    <row r="827" spans="1:4" x14ac:dyDescent="0.3">
      <c r="A827" t="s">
        <v>193</v>
      </c>
      <c r="B827" t="s">
        <v>128</v>
      </c>
      <c r="C827" s="1">
        <v>3</v>
      </c>
      <c r="D827" s="1">
        <v>2</v>
      </c>
    </row>
    <row r="828" spans="1:4" x14ac:dyDescent="0.3">
      <c r="A828" t="s">
        <v>193</v>
      </c>
      <c r="B828" t="s">
        <v>205</v>
      </c>
      <c r="C828" s="1">
        <v>8</v>
      </c>
      <c r="D828" s="1">
        <v>4</v>
      </c>
    </row>
    <row r="829" spans="1:4" x14ac:dyDescent="0.3">
      <c r="A829" t="s">
        <v>193</v>
      </c>
      <c r="B829" t="s">
        <v>129</v>
      </c>
      <c r="C829" s="1">
        <v>235</v>
      </c>
      <c r="D829" s="1">
        <v>151</v>
      </c>
    </row>
    <row r="830" spans="1:4" x14ac:dyDescent="0.3">
      <c r="A830" t="s">
        <v>193</v>
      </c>
      <c r="B830" t="s">
        <v>130</v>
      </c>
      <c r="C830" s="1">
        <v>14</v>
      </c>
      <c r="D830" s="1">
        <v>12</v>
      </c>
    </row>
    <row r="831" spans="1:4" x14ac:dyDescent="0.3">
      <c r="A831" t="s">
        <v>193</v>
      </c>
      <c r="B831" t="s">
        <v>36</v>
      </c>
      <c r="C831" s="1">
        <v>375</v>
      </c>
      <c r="D831" s="1">
        <v>182</v>
      </c>
    </row>
    <row r="832" spans="1:4" x14ac:dyDescent="0.3">
      <c r="A832" t="s">
        <v>193</v>
      </c>
      <c r="B832" t="s">
        <v>254</v>
      </c>
      <c r="C832" s="1">
        <v>1</v>
      </c>
      <c r="D832" s="1">
        <v>1</v>
      </c>
    </row>
    <row r="833" spans="1:4" x14ac:dyDescent="0.3">
      <c r="A833" t="s">
        <v>193</v>
      </c>
      <c r="B833" t="s">
        <v>131</v>
      </c>
      <c r="C833" s="1">
        <v>11</v>
      </c>
      <c r="D833" s="1">
        <v>10</v>
      </c>
    </row>
    <row r="834" spans="1:4" x14ac:dyDescent="0.3">
      <c r="A834" t="s">
        <v>193</v>
      </c>
      <c r="B834" t="s">
        <v>77</v>
      </c>
      <c r="C834" s="1">
        <v>29</v>
      </c>
      <c r="D834" s="1">
        <v>15</v>
      </c>
    </row>
    <row r="835" spans="1:4" x14ac:dyDescent="0.3">
      <c r="A835" t="s">
        <v>193</v>
      </c>
      <c r="B835" t="s">
        <v>132</v>
      </c>
      <c r="C835" s="1">
        <v>12</v>
      </c>
      <c r="D835" s="1">
        <v>12</v>
      </c>
    </row>
    <row r="836" spans="1:4" x14ac:dyDescent="0.3">
      <c r="A836" t="s">
        <v>193</v>
      </c>
      <c r="B836" t="s">
        <v>133</v>
      </c>
      <c r="C836" s="1">
        <v>11</v>
      </c>
      <c r="D836" s="1">
        <v>5</v>
      </c>
    </row>
    <row r="837" spans="1:4" x14ac:dyDescent="0.3">
      <c r="A837" t="s">
        <v>193</v>
      </c>
      <c r="B837" t="s">
        <v>134</v>
      </c>
      <c r="C837" s="1">
        <v>259</v>
      </c>
      <c r="D837" s="1">
        <v>147</v>
      </c>
    </row>
    <row r="838" spans="1:4" x14ac:dyDescent="0.3">
      <c r="A838" t="s">
        <v>193</v>
      </c>
      <c r="B838" t="s">
        <v>135</v>
      </c>
      <c r="C838" s="1">
        <v>6</v>
      </c>
      <c r="D838" s="1">
        <v>5</v>
      </c>
    </row>
    <row r="839" spans="1:4" x14ac:dyDescent="0.3">
      <c r="A839" t="s">
        <v>193</v>
      </c>
      <c r="B839" t="s">
        <v>136</v>
      </c>
      <c r="C839" s="1">
        <v>5</v>
      </c>
      <c r="D839" s="1">
        <v>4</v>
      </c>
    </row>
    <row r="840" spans="1:4" x14ac:dyDescent="0.3">
      <c r="A840" t="s">
        <v>193</v>
      </c>
      <c r="B840" t="s">
        <v>228</v>
      </c>
      <c r="C840" s="1">
        <v>5</v>
      </c>
      <c r="D840" s="1">
        <v>2</v>
      </c>
    </row>
    <row r="841" spans="1:4" x14ac:dyDescent="0.3">
      <c r="A841" t="s">
        <v>193</v>
      </c>
      <c r="B841" t="s">
        <v>229</v>
      </c>
      <c r="C841" s="1">
        <v>3</v>
      </c>
      <c r="D841" s="1">
        <v>2</v>
      </c>
    </row>
    <row r="842" spans="1:4" x14ac:dyDescent="0.3">
      <c r="A842" t="s">
        <v>193</v>
      </c>
      <c r="B842" t="s">
        <v>137</v>
      </c>
      <c r="C842" s="1">
        <v>11</v>
      </c>
      <c r="D842" s="1">
        <v>10</v>
      </c>
    </row>
    <row r="843" spans="1:4" x14ac:dyDescent="0.3">
      <c r="A843" t="s">
        <v>193</v>
      </c>
      <c r="B843" t="s">
        <v>138</v>
      </c>
      <c r="C843" s="1">
        <v>20</v>
      </c>
      <c r="D843" s="1">
        <v>7</v>
      </c>
    </row>
    <row r="844" spans="1:4" x14ac:dyDescent="0.3">
      <c r="A844" t="s">
        <v>193</v>
      </c>
      <c r="B844" t="s">
        <v>139</v>
      </c>
      <c r="C844" s="1">
        <v>1302</v>
      </c>
      <c r="D844" s="1">
        <v>449</v>
      </c>
    </row>
    <row r="845" spans="1:4" x14ac:dyDescent="0.3">
      <c r="A845" t="s">
        <v>193</v>
      </c>
      <c r="B845" t="s">
        <v>232</v>
      </c>
      <c r="C845" s="1">
        <v>6</v>
      </c>
      <c r="D845" s="1">
        <v>6</v>
      </c>
    </row>
    <row r="846" spans="1:4" x14ac:dyDescent="0.3">
      <c r="A846" t="s">
        <v>193</v>
      </c>
      <c r="B846" t="s">
        <v>233</v>
      </c>
      <c r="C846" s="1">
        <v>4</v>
      </c>
      <c r="D846" s="1">
        <v>1</v>
      </c>
    </row>
    <row r="847" spans="1:4" x14ac:dyDescent="0.3">
      <c r="A847" t="s">
        <v>193</v>
      </c>
      <c r="B847" t="s">
        <v>211</v>
      </c>
      <c r="C847" s="1">
        <v>7</v>
      </c>
      <c r="D847" s="1">
        <v>7</v>
      </c>
    </row>
    <row r="848" spans="1:4" x14ac:dyDescent="0.3">
      <c r="A848" t="s">
        <v>193</v>
      </c>
      <c r="B848" t="s">
        <v>234</v>
      </c>
      <c r="C848" s="1">
        <v>3</v>
      </c>
      <c r="D848" s="1">
        <v>2</v>
      </c>
    </row>
    <row r="849" spans="1:4" x14ac:dyDescent="0.3">
      <c r="A849" t="s">
        <v>193</v>
      </c>
      <c r="B849" t="s">
        <v>140</v>
      </c>
      <c r="C849" s="1">
        <v>1</v>
      </c>
      <c r="D849" s="1">
        <v>1</v>
      </c>
    </row>
    <row r="850" spans="1:4" x14ac:dyDescent="0.3">
      <c r="A850" t="s">
        <v>193</v>
      </c>
      <c r="B850" t="s">
        <v>141</v>
      </c>
      <c r="C850" s="1">
        <v>70</v>
      </c>
      <c r="D850" s="1">
        <v>32</v>
      </c>
    </row>
    <row r="851" spans="1:4" x14ac:dyDescent="0.3">
      <c r="A851" t="s">
        <v>193</v>
      </c>
      <c r="B851" t="s">
        <v>142</v>
      </c>
      <c r="C851" s="1">
        <v>1</v>
      </c>
      <c r="D851" s="1">
        <v>1</v>
      </c>
    </row>
    <row r="852" spans="1:4" x14ac:dyDescent="0.3">
      <c r="A852" t="s">
        <v>193</v>
      </c>
      <c r="B852" t="s">
        <v>143</v>
      </c>
      <c r="C852" s="1">
        <v>12</v>
      </c>
      <c r="D852" s="1">
        <v>10</v>
      </c>
    </row>
    <row r="853" spans="1:4" x14ac:dyDescent="0.3">
      <c r="A853" t="s">
        <v>193</v>
      </c>
      <c r="B853" t="s">
        <v>144</v>
      </c>
      <c r="C853" s="1">
        <v>33</v>
      </c>
      <c r="D853" s="1">
        <v>24</v>
      </c>
    </row>
    <row r="854" spans="1:4" x14ac:dyDescent="0.3">
      <c r="A854" t="s">
        <v>193</v>
      </c>
      <c r="B854" t="s">
        <v>145</v>
      </c>
      <c r="C854" s="1">
        <v>12</v>
      </c>
      <c r="D854" s="1">
        <v>8</v>
      </c>
    </row>
    <row r="855" spans="1:4" x14ac:dyDescent="0.3">
      <c r="A855" t="s">
        <v>193</v>
      </c>
      <c r="B855" t="s">
        <v>146</v>
      </c>
      <c r="C855" s="1">
        <v>305</v>
      </c>
      <c r="D855" s="1">
        <v>206</v>
      </c>
    </row>
    <row r="856" spans="1:4" x14ac:dyDescent="0.3">
      <c r="A856" t="s">
        <v>193</v>
      </c>
      <c r="B856" t="s">
        <v>271</v>
      </c>
      <c r="C856" s="1">
        <v>3</v>
      </c>
      <c r="D856" s="1">
        <v>2</v>
      </c>
    </row>
    <row r="857" spans="1:4" x14ac:dyDescent="0.3">
      <c r="A857" t="s">
        <v>193</v>
      </c>
      <c r="B857" t="s">
        <v>209</v>
      </c>
      <c r="C857" s="1">
        <v>6</v>
      </c>
      <c r="D857" s="1">
        <v>4</v>
      </c>
    </row>
    <row r="858" spans="1:4" x14ac:dyDescent="0.3">
      <c r="A858" t="s">
        <v>193</v>
      </c>
      <c r="B858" t="s">
        <v>148</v>
      </c>
      <c r="C858" s="1">
        <v>300</v>
      </c>
      <c r="D858" s="1">
        <v>113</v>
      </c>
    </row>
    <row r="859" spans="1:4" x14ac:dyDescent="0.3">
      <c r="A859" t="s">
        <v>193</v>
      </c>
      <c r="B859" t="s">
        <v>149</v>
      </c>
      <c r="C859" s="1">
        <v>540</v>
      </c>
      <c r="D859" s="1">
        <v>93</v>
      </c>
    </row>
    <row r="860" spans="1:4" x14ac:dyDescent="0.3">
      <c r="A860" t="s">
        <v>193</v>
      </c>
      <c r="B860" t="s">
        <v>244</v>
      </c>
      <c r="C860" s="1">
        <v>1</v>
      </c>
      <c r="D860" s="1">
        <v>1</v>
      </c>
    </row>
    <row r="861" spans="1:4" x14ac:dyDescent="0.3">
      <c r="A861" t="s">
        <v>193</v>
      </c>
      <c r="B861" t="s">
        <v>48</v>
      </c>
      <c r="C861" s="1">
        <v>91</v>
      </c>
      <c r="D861" s="1">
        <v>64</v>
      </c>
    </row>
    <row r="862" spans="1:4" x14ac:dyDescent="0.3">
      <c r="A862" t="s">
        <v>193</v>
      </c>
      <c r="B862" t="s">
        <v>152</v>
      </c>
      <c r="C862" s="1">
        <v>4</v>
      </c>
      <c r="D862" s="1">
        <v>4</v>
      </c>
    </row>
    <row r="863" spans="1:4" x14ac:dyDescent="0.3">
      <c r="A863" t="s">
        <v>193</v>
      </c>
      <c r="B863" t="s">
        <v>210</v>
      </c>
      <c r="C863" s="1">
        <v>9</v>
      </c>
      <c r="D863" s="1">
        <v>3</v>
      </c>
    </row>
    <row r="864" spans="1:4" x14ac:dyDescent="0.3">
      <c r="A864" t="s">
        <v>193</v>
      </c>
      <c r="B864" t="s">
        <v>153</v>
      </c>
      <c r="C864" s="1">
        <v>1747</v>
      </c>
      <c r="D864" s="1">
        <v>1080</v>
      </c>
    </row>
    <row r="865" spans="1:4" x14ac:dyDescent="0.3">
      <c r="A865" t="s">
        <v>193</v>
      </c>
      <c r="B865" t="s">
        <v>154</v>
      </c>
      <c r="C865" s="1">
        <v>163</v>
      </c>
      <c r="D865" s="1">
        <v>69</v>
      </c>
    </row>
    <row r="866" spans="1:4" x14ac:dyDescent="0.3">
      <c r="A866" t="s">
        <v>193</v>
      </c>
      <c r="B866" t="s">
        <v>246</v>
      </c>
      <c r="C866" s="1">
        <v>2</v>
      </c>
      <c r="D866" s="1">
        <v>2</v>
      </c>
    </row>
    <row r="867" spans="1:4" x14ac:dyDescent="0.3">
      <c r="A867" t="s">
        <v>193</v>
      </c>
      <c r="B867" t="s">
        <v>155</v>
      </c>
      <c r="C867" s="1">
        <v>76</v>
      </c>
      <c r="D867" s="1">
        <v>50</v>
      </c>
    </row>
    <row r="868" spans="1:4" x14ac:dyDescent="0.3">
      <c r="A868" t="s">
        <v>193</v>
      </c>
      <c r="B868" t="s">
        <v>156</v>
      </c>
      <c r="C868" s="1">
        <v>179</v>
      </c>
      <c r="D868" s="1">
        <v>126</v>
      </c>
    </row>
    <row r="869" spans="1:4" x14ac:dyDescent="0.3">
      <c r="A869" t="s">
        <v>193</v>
      </c>
      <c r="B869" t="s">
        <v>157</v>
      </c>
      <c r="C869" s="1">
        <v>713</v>
      </c>
      <c r="D869" s="1">
        <v>448</v>
      </c>
    </row>
    <row r="870" spans="1:4" x14ac:dyDescent="0.3">
      <c r="A870" t="s">
        <v>193</v>
      </c>
      <c r="B870" t="s">
        <v>158</v>
      </c>
      <c r="C870" s="1">
        <v>244</v>
      </c>
      <c r="D870" s="1">
        <v>144</v>
      </c>
    </row>
    <row r="871" spans="1:4" x14ac:dyDescent="0.3">
      <c r="A871" t="s">
        <v>193</v>
      </c>
      <c r="B871" t="s">
        <v>46</v>
      </c>
      <c r="C871" s="1">
        <v>28</v>
      </c>
      <c r="D871" s="1">
        <v>25</v>
      </c>
    </row>
    <row r="872" spans="1:4" x14ac:dyDescent="0.3">
      <c r="A872" t="s">
        <v>193</v>
      </c>
      <c r="B872" t="s">
        <v>159</v>
      </c>
      <c r="C872" s="1">
        <v>8</v>
      </c>
      <c r="D872" s="1">
        <v>6</v>
      </c>
    </row>
    <row r="873" spans="1:4" x14ac:dyDescent="0.3">
      <c r="A873" t="s">
        <v>193</v>
      </c>
      <c r="B873" t="s">
        <v>328</v>
      </c>
      <c r="C873" s="1">
        <v>1</v>
      </c>
      <c r="D873" s="1">
        <v>1</v>
      </c>
    </row>
    <row r="874" spans="1:4" x14ac:dyDescent="0.3">
      <c r="C874" s="1"/>
      <c r="D874" s="1"/>
    </row>
    <row r="875" spans="1:4" x14ac:dyDescent="0.3">
      <c r="A875" s="47" t="s">
        <v>92</v>
      </c>
      <c r="B875" s="47"/>
      <c r="C875" s="30">
        <v>1255126</v>
      </c>
      <c r="D875" s="30">
        <v>481162</v>
      </c>
    </row>
    <row r="876" spans="1:4" x14ac:dyDescent="0.3">
      <c r="A876" s="47"/>
      <c r="B876" s="47"/>
      <c r="C876" s="30"/>
      <c r="D876" s="30"/>
    </row>
    <row r="877" spans="1:4" x14ac:dyDescent="0.3">
      <c r="A877" s="47"/>
      <c r="B877" s="47"/>
      <c r="C877" s="30"/>
      <c r="D877" s="30"/>
    </row>
    <row r="878" spans="1:4" ht="17.399999999999999" x14ac:dyDescent="0.3">
      <c r="A878" s="56" t="s">
        <v>350</v>
      </c>
      <c r="B878" s="47"/>
      <c r="C878" s="30"/>
      <c r="D878" s="30"/>
    </row>
    <row r="879" spans="1:4" x14ac:dyDescent="0.3">
      <c r="A879" s="55" t="s">
        <v>162</v>
      </c>
      <c r="B879" s="47"/>
      <c r="C879" s="30"/>
      <c r="D879" s="30"/>
    </row>
    <row r="880" spans="1:4" x14ac:dyDescent="0.3">
      <c r="B880" s="47"/>
      <c r="C880" s="30"/>
      <c r="D880" s="30"/>
    </row>
    <row r="882" spans="1:13" ht="26.4" x14ac:dyDescent="0.3">
      <c r="A882" s="51" t="s">
        <v>93</v>
      </c>
      <c r="B882" s="52" t="s">
        <v>338</v>
      </c>
      <c r="C882" s="52" t="s">
        <v>339</v>
      </c>
      <c r="D882" s="52" t="s">
        <v>340</v>
      </c>
      <c r="E882" s="52" t="s">
        <v>341</v>
      </c>
      <c r="F882" s="52" t="s">
        <v>342</v>
      </c>
      <c r="G882" s="52" t="s">
        <v>343</v>
      </c>
      <c r="H882" s="52" t="s">
        <v>344</v>
      </c>
      <c r="I882" s="52" t="s">
        <v>345</v>
      </c>
      <c r="J882" s="52" t="s">
        <v>346</v>
      </c>
      <c r="K882" s="52" t="s">
        <v>347</v>
      </c>
      <c r="L882" s="52" t="s">
        <v>348</v>
      </c>
      <c r="M882" s="52" t="s">
        <v>349</v>
      </c>
    </row>
    <row r="883" spans="1:13" x14ac:dyDescent="0.3">
      <c r="A883" s="49" t="s">
        <v>186</v>
      </c>
      <c r="B883" s="50">
        <v>205</v>
      </c>
      <c r="C883" s="50">
        <v>124</v>
      </c>
      <c r="D883" s="50">
        <v>125</v>
      </c>
      <c r="E883" s="50">
        <v>219</v>
      </c>
      <c r="F883" s="50">
        <v>280</v>
      </c>
      <c r="G883" s="50">
        <v>407</v>
      </c>
      <c r="H883" s="50">
        <v>935</v>
      </c>
      <c r="I883" s="50">
        <v>1111</v>
      </c>
      <c r="J883" s="50">
        <v>466</v>
      </c>
      <c r="K883" s="50">
        <v>192</v>
      </c>
      <c r="L883" s="50">
        <v>203</v>
      </c>
      <c r="M883" s="50">
        <v>182</v>
      </c>
    </row>
    <row r="884" spans="1:13" x14ac:dyDescent="0.3">
      <c r="A884" s="49" t="s">
        <v>183</v>
      </c>
      <c r="B884" s="50">
        <v>3</v>
      </c>
      <c r="C884" s="50">
        <v>12</v>
      </c>
      <c r="D884" s="50">
        <v>15</v>
      </c>
      <c r="E884" s="50">
        <v>23</v>
      </c>
      <c r="F884" s="50">
        <v>177</v>
      </c>
      <c r="G884" s="50">
        <v>23</v>
      </c>
      <c r="H884" s="50">
        <v>122</v>
      </c>
      <c r="I884" s="50">
        <v>296</v>
      </c>
      <c r="J884" s="50">
        <v>59</v>
      </c>
      <c r="K884" s="50">
        <v>21</v>
      </c>
      <c r="L884" s="50">
        <v>40</v>
      </c>
      <c r="M884" s="50">
        <v>14</v>
      </c>
    </row>
    <row r="885" spans="1:13" x14ac:dyDescent="0.3">
      <c r="A885" s="49" t="s">
        <v>187</v>
      </c>
      <c r="B885" s="50">
        <v>1904</v>
      </c>
      <c r="C885" s="50">
        <v>1408</v>
      </c>
      <c r="D885" s="50">
        <v>1811</v>
      </c>
      <c r="E885" s="50">
        <v>1682</v>
      </c>
      <c r="F885" s="50">
        <v>3933</v>
      </c>
      <c r="G885" s="50">
        <v>5228</v>
      </c>
      <c r="H885" s="50">
        <v>12308</v>
      </c>
      <c r="I885" s="50">
        <v>12803</v>
      </c>
      <c r="J885" s="50">
        <v>5056</v>
      </c>
      <c r="K885" s="50">
        <v>2949</v>
      </c>
      <c r="L885" s="50">
        <v>2549</v>
      </c>
      <c r="M885" s="50">
        <v>2594</v>
      </c>
    </row>
    <row r="886" spans="1:13" x14ac:dyDescent="0.3">
      <c r="A886" s="49" t="s">
        <v>188</v>
      </c>
      <c r="B886" s="50">
        <v>157</v>
      </c>
      <c r="C886" s="50">
        <v>257</v>
      </c>
      <c r="D886" s="50">
        <v>308</v>
      </c>
      <c r="E886" s="50">
        <v>757</v>
      </c>
      <c r="F886" s="50">
        <v>7498</v>
      </c>
      <c r="G886" s="50">
        <v>24795</v>
      </c>
      <c r="H886" s="50">
        <v>61852</v>
      </c>
      <c r="I886" s="50">
        <v>66476</v>
      </c>
      <c r="J886" s="50">
        <v>22405</v>
      </c>
      <c r="K886" s="50">
        <v>1709</v>
      </c>
      <c r="L886" s="50">
        <v>298</v>
      </c>
      <c r="M886" s="50">
        <v>422</v>
      </c>
    </row>
    <row r="887" spans="1:13" x14ac:dyDescent="0.3">
      <c r="A887" s="49" t="s">
        <v>184</v>
      </c>
      <c r="B887" s="50">
        <v>185</v>
      </c>
      <c r="C887" s="50">
        <v>169</v>
      </c>
      <c r="D887" s="50">
        <v>266</v>
      </c>
      <c r="E887" s="50">
        <v>357</v>
      </c>
      <c r="F887" s="50">
        <v>376</v>
      </c>
      <c r="G887" s="50">
        <v>467</v>
      </c>
      <c r="H887" s="50">
        <v>1776</v>
      </c>
      <c r="I887" s="50">
        <v>2118</v>
      </c>
      <c r="J887" s="50">
        <v>673</v>
      </c>
      <c r="K887" s="50">
        <v>422</v>
      </c>
      <c r="L887" s="50">
        <v>416</v>
      </c>
      <c r="M887" s="50">
        <v>267</v>
      </c>
    </row>
    <row r="888" spans="1:13" x14ac:dyDescent="0.3">
      <c r="A888" s="49" t="s">
        <v>189</v>
      </c>
      <c r="B888" s="50">
        <v>1992</v>
      </c>
      <c r="C888" s="50">
        <v>1559</v>
      </c>
      <c r="D888" s="50">
        <v>3209</v>
      </c>
      <c r="E888" s="50">
        <v>4223</v>
      </c>
      <c r="F888" s="50">
        <v>5935</v>
      </c>
      <c r="G888" s="50">
        <v>6104</v>
      </c>
      <c r="H888" s="50">
        <v>9514</v>
      </c>
      <c r="I888" s="50">
        <v>13466</v>
      </c>
      <c r="J888" s="50">
        <v>6345</v>
      </c>
      <c r="K888" s="50">
        <v>4381</v>
      </c>
      <c r="L888" s="50">
        <v>2498</v>
      </c>
      <c r="M888" s="50">
        <v>1455</v>
      </c>
    </row>
    <row r="889" spans="1:13" x14ac:dyDescent="0.3">
      <c r="A889" s="49" t="s">
        <v>190</v>
      </c>
      <c r="B889" s="50">
        <v>58</v>
      </c>
      <c r="C889" s="50">
        <v>135</v>
      </c>
      <c r="D889" s="50">
        <v>90</v>
      </c>
      <c r="E889" s="50">
        <v>188</v>
      </c>
      <c r="F889" s="50">
        <v>446</v>
      </c>
      <c r="G889" s="50">
        <v>602</v>
      </c>
      <c r="H889" s="50">
        <v>1087</v>
      </c>
      <c r="I889" s="50">
        <v>1312</v>
      </c>
      <c r="J889" s="50">
        <v>544</v>
      </c>
      <c r="K889" s="50">
        <v>493</v>
      </c>
      <c r="L889" s="50">
        <v>191</v>
      </c>
      <c r="M889" s="50">
        <v>117</v>
      </c>
    </row>
    <row r="890" spans="1:13" x14ac:dyDescent="0.3">
      <c r="A890" s="49" t="s">
        <v>191</v>
      </c>
      <c r="B890" s="50">
        <v>5116</v>
      </c>
      <c r="C890" s="50">
        <v>5009</v>
      </c>
      <c r="D890" s="50">
        <v>12740</v>
      </c>
      <c r="E890" s="50">
        <v>25002</v>
      </c>
      <c r="F890" s="50">
        <v>49550</v>
      </c>
      <c r="G890" s="50">
        <v>52238</v>
      </c>
      <c r="H890" s="50">
        <v>73737</v>
      </c>
      <c r="I890" s="50">
        <v>88011</v>
      </c>
      <c r="J890" s="50">
        <v>52710</v>
      </c>
      <c r="K890" s="50">
        <v>33918</v>
      </c>
      <c r="L890" s="50">
        <v>9933</v>
      </c>
      <c r="M890" s="50">
        <v>6567</v>
      </c>
    </row>
    <row r="891" spans="1:13" x14ac:dyDescent="0.3">
      <c r="A891" s="49" t="s">
        <v>192</v>
      </c>
      <c r="B891" s="50">
        <v>1648</v>
      </c>
      <c r="C891" s="50">
        <v>2202</v>
      </c>
      <c r="D891" s="50">
        <v>3253</v>
      </c>
      <c r="E891" s="50">
        <v>7056</v>
      </c>
      <c r="F891" s="50">
        <v>24857</v>
      </c>
      <c r="G891" s="50">
        <v>62229</v>
      </c>
      <c r="H891" s="50">
        <v>162585</v>
      </c>
      <c r="I891" s="50">
        <v>176364</v>
      </c>
      <c r="J891" s="50">
        <v>55079</v>
      </c>
      <c r="K891" s="50">
        <v>9366</v>
      </c>
      <c r="L891" s="50">
        <v>2357</v>
      </c>
      <c r="M891" s="50">
        <v>1462</v>
      </c>
    </row>
    <row r="892" spans="1:13" x14ac:dyDescent="0.3">
      <c r="A892" s="49" t="s">
        <v>185</v>
      </c>
      <c r="B892" s="50">
        <v>66</v>
      </c>
      <c r="C892" s="50">
        <v>30</v>
      </c>
      <c r="D892" s="50">
        <v>3</v>
      </c>
      <c r="E892" s="50">
        <v>65</v>
      </c>
      <c r="F892" s="50">
        <v>105</v>
      </c>
      <c r="G892" s="50">
        <v>275</v>
      </c>
      <c r="H892" s="50">
        <v>627</v>
      </c>
      <c r="I892" s="50">
        <v>950</v>
      </c>
      <c r="J892" s="50">
        <v>185</v>
      </c>
      <c r="K892" s="50">
        <v>50</v>
      </c>
      <c r="L892" s="50">
        <v>22</v>
      </c>
      <c r="M892" s="50">
        <v>45</v>
      </c>
    </row>
    <row r="893" spans="1:13" x14ac:dyDescent="0.3">
      <c r="A893" s="49" t="s">
        <v>193</v>
      </c>
      <c r="B893" s="50">
        <v>67</v>
      </c>
      <c r="C893" s="50">
        <v>63</v>
      </c>
      <c r="D893" s="50">
        <v>108</v>
      </c>
      <c r="E893" s="50">
        <v>319</v>
      </c>
      <c r="F893" s="50">
        <v>1078</v>
      </c>
      <c r="G893" s="50">
        <v>1777</v>
      </c>
      <c r="H893" s="50">
        <v>2111</v>
      </c>
      <c r="I893" s="50">
        <v>2662</v>
      </c>
      <c r="J893" s="50">
        <v>944</v>
      </c>
      <c r="K893" s="50">
        <v>326</v>
      </c>
      <c r="L893" s="50">
        <v>204</v>
      </c>
      <c r="M893" s="50">
        <v>206</v>
      </c>
    </row>
    <row r="894" spans="1:13" x14ac:dyDescent="0.3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</row>
    <row r="895" spans="1:13" x14ac:dyDescent="0.3">
      <c r="A895" s="53" t="s">
        <v>92</v>
      </c>
      <c r="B895" s="54">
        <v>11401</v>
      </c>
      <c r="C895" s="54">
        <v>10968</v>
      </c>
      <c r="D895" s="54">
        <v>21928</v>
      </c>
      <c r="E895" s="54">
        <v>39891</v>
      </c>
      <c r="F895" s="54">
        <v>94235</v>
      </c>
      <c r="G895" s="54">
        <v>154145</v>
      </c>
      <c r="H895" s="54">
        <v>326654</v>
      </c>
      <c r="I895" s="54">
        <v>365569</v>
      </c>
      <c r="J895" s="54">
        <v>144466</v>
      </c>
      <c r="K895" s="54">
        <v>53827</v>
      </c>
      <c r="L895" s="54">
        <v>18711</v>
      </c>
      <c r="M895" s="54">
        <v>13331</v>
      </c>
    </row>
    <row r="896" spans="1:13" x14ac:dyDescent="0.3">
      <c r="A896" s="47"/>
      <c r="B896" s="47"/>
      <c r="C896" s="30"/>
      <c r="D896" s="30"/>
    </row>
    <row r="897" spans="1:4" x14ac:dyDescent="0.3">
      <c r="A897" s="47"/>
      <c r="B897" s="47"/>
      <c r="C897" s="30"/>
      <c r="D897" s="30"/>
    </row>
    <row r="898" spans="1:4" ht="18" x14ac:dyDescent="0.35">
      <c r="A898" s="13" t="s">
        <v>94</v>
      </c>
    </row>
    <row r="900" spans="1:4" ht="26.4" x14ac:dyDescent="0.3">
      <c r="A900" s="45" t="s">
        <v>93</v>
      </c>
      <c r="B900" s="48" t="s">
        <v>94</v>
      </c>
    </row>
    <row r="901" spans="1:4" x14ac:dyDescent="0.3">
      <c r="A901" t="s">
        <v>186</v>
      </c>
      <c r="B901" s="4">
        <v>8.0500000000000002E-2</v>
      </c>
    </row>
    <row r="902" spans="1:4" x14ac:dyDescent="0.3">
      <c r="A902" t="s">
        <v>183</v>
      </c>
      <c r="B902" s="4">
        <v>2.53E-2</v>
      </c>
    </row>
    <row r="903" spans="1:4" x14ac:dyDescent="0.3">
      <c r="A903" t="s">
        <v>187</v>
      </c>
      <c r="B903" s="4">
        <v>0.1051</v>
      </c>
    </row>
    <row r="904" spans="1:4" x14ac:dyDescent="0.3">
      <c r="A904" t="s">
        <v>188</v>
      </c>
      <c r="B904" s="4">
        <v>7.7899999999999997E-2</v>
      </c>
    </row>
    <row r="905" spans="1:4" x14ac:dyDescent="0.3">
      <c r="A905" t="s">
        <v>184</v>
      </c>
      <c r="B905" s="4">
        <v>6.6699999999999995E-2</v>
      </c>
    </row>
    <row r="906" spans="1:4" x14ac:dyDescent="0.3">
      <c r="A906" t="s">
        <v>189</v>
      </c>
      <c r="B906" s="4">
        <v>0.13450000000000001</v>
      </c>
    </row>
    <row r="907" spans="1:4" x14ac:dyDescent="0.3">
      <c r="A907" t="s">
        <v>190</v>
      </c>
      <c r="B907" s="4">
        <v>5.6399999999999999E-2</v>
      </c>
    </row>
    <row r="908" spans="1:4" x14ac:dyDescent="0.3">
      <c r="A908" t="s">
        <v>191</v>
      </c>
      <c r="B908" s="4">
        <v>0.21329999999999999</v>
      </c>
    </row>
    <row r="909" spans="1:4" x14ac:dyDescent="0.3">
      <c r="A909" t="s">
        <v>192</v>
      </c>
      <c r="B909" s="4">
        <v>9.9400000000000002E-2</v>
      </c>
    </row>
    <row r="910" spans="1:4" x14ac:dyDescent="0.3">
      <c r="A910" t="s">
        <v>185</v>
      </c>
      <c r="B910" s="4">
        <v>7.5200000000000003E-2</v>
      </c>
    </row>
    <row r="911" spans="1:4" x14ac:dyDescent="0.3">
      <c r="A911" t="s">
        <v>193</v>
      </c>
      <c r="B911" s="4">
        <v>2.4899999999999999E-2</v>
      </c>
    </row>
    <row r="912" spans="1:4" x14ac:dyDescent="0.3">
      <c r="B912" s="4"/>
    </row>
    <row r="913" spans="1:2" x14ac:dyDescent="0.3">
      <c r="A913" s="47" t="s">
        <v>92</v>
      </c>
      <c r="B913" s="31">
        <v>0.11260000000000001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2F64-0EE6-4D63-90C6-D13AD8A59C0A}">
  <dimension ref="A2:D80"/>
  <sheetViews>
    <sheetView workbookViewId="0">
      <selection activeCell="A82" sqref="A82"/>
    </sheetView>
  </sheetViews>
  <sheetFormatPr defaultRowHeight="14.4" x14ac:dyDescent="0.3"/>
  <cols>
    <col min="1" max="1" width="32.88671875" customWidth="1"/>
    <col min="2" max="2" width="25.5546875" customWidth="1"/>
    <col min="3" max="3" width="26" customWidth="1"/>
    <col min="4" max="4" width="22.21875" customWidth="1"/>
  </cols>
  <sheetData>
    <row r="2" spans="1:3" ht="18" x14ac:dyDescent="0.35">
      <c r="A2" s="13" t="s">
        <v>103</v>
      </c>
    </row>
    <row r="4" spans="1:3" ht="15.6" x14ac:dyDescent="0.3">
      <c r="A4" s="19" t="s">
        <v>163</v>
      </c>
    </row>
    <row r="5" spans="1:3" x14ac:dyDescent="0.3">
      <c r="A5" s="29" t="s">
        <v>162</v>
      </c>
    </row>
    <row r="6" spans="1:3" x14ac:dyDescent="0.3">
      <c r="A6" s="5" t="s">
        <v>87</v>
      </c>
    </row>
    <row r="7" spans="1:3" x14ac:dyDescent="0.3">
      <c r="A7" s="5" t="s">
        <v>88</v>
      </c>
    </row>
    <row r="8" spans="1:3" x14ac:dyDescent="0.3">
      <c r="A8" s="16" t="s">
        <v>104</v>
      </c>
    </row>
    <row r="10" spans="1:3" ht="39.6" x14ac:dyDescent="0.3">
      <c r="A10" s="6" t="s">
        <v>89</v>
      </c>
      <c r="B10" s="7" t="s">
        <v>90</v>
      </c>
      <c r="C10" s="28" t="s">
        <v>91</v>
      </c>
    </row>
    <row r="11" spans="1:3" x14ac:dyDescent="0.3">
      <c r="A11" t="s">
        <v>61</v>
      </c>
      <c r="B11" s="1">
        <v>5</v>
      </c>
      <c r="C11" s="1">
        <v>5</v>
      </c>
    </row>
    <row r="12" spans="1:3" x14ac:dyDescent="0.3">
      <c r="A12" t="s">
        <v>73</v>
      </c>
      <c r="B12" s="1">
        <v>3</v>
      </c>
      <c r="C12" s="1">
        <v>3</v>
      </c>
    </row>
    <row r="13" spans="1:3" x14ac:dyDescent="0.3">
      <c r="A13" t="s">
        <v>52</v>
      </c>
      <c r="B13" s="1">
        <v>14</v>
      </c>
      <c r="C13" s="1">
        <v>12</v>
      </c>
    </row>
    <row r="14" spans="1:3" x14ac:dyDescent="0.3">
      <c r="A14" t="s">
        <v>35</v>
      </c>
      <c r="B14" s="1">
        <v>252</v>
      </c>
      <c r="C14" s="1">
        <v>118</v>
      </c>
    </row>
    <row r="15" spans="1:3" x14ac:dyDescent="0.3">
      <c r="A15" t="s">
        <v>44</v>
      </c>
      <c r="B15" s="1">
        <v>409</v>
      </c>
      <c r="C15" s="1">
        <v>125</v>
      </c>
    </row>
    <row r="16" spans="1:3" x14ac:dyDescent="0.3">
      <c r="A16" t="s">
        <v>75</v>
      </c>
      <c r="B16" s="1">
        <v>6</v>
      </c>
      <c r="C16" s="1">
        <v>6</v>
      </c>
    </row>
    <row r="17" spans="1:3" x14ac:dyDescent="0.3">
      <c r="A17" t="s">
        <v>42</v>
      </c>
      <c r="B17" s="1">
        <v>240</v>
      </c>
      <c r="C17" s="1">
        <v>33</v>
      </c>
    </row>
    <row r="18" spans="1:3" x14ac:dyDescent="0.3">
      <c r="A18" t="s">
        <v>60</v>
      </c>
      <c r="B18" s="1">
        <v>31</v>
      </c>
      <c r="C18" s="1">
        <v>10</v>
      </c>
    </row>
    <row r="19" spans="1:3" x14ac:dyDescent="0.3">
      <c r="A19" t="s">
        <v>78</v>
      </c>
      <c r="B19" s="1">
        <v>4</v>
      </c>
      <c r="C19" s="1">
        <v>4</v>
      </c>
    </row>
    <row r="20" spans="1:3" x14ac:dyDescent="0.3">
      <c r="A20" t="s">
        <v>34</v>
      </c>
      <c r="B20" s="1">
        <v>235</v>
      </c>
      <c r="C20" s="1">
        <v>149</v>
      </c>
    </row>
    <row r="21" spans="1:3" x14ac:dyDescent="0.3">
      <c r="A21" t="s">
        <v>51</v>
      </c>
      <c r="B21" s="1">
        <v>78</v>
      </c>
      <c r="C21" s="1">
        <v>22</v>
      </c>
    </row>
    <row r="22" spans="1:3" x14ac:dyDescent="0.3">
      <c r="A22" t="s">
        <v>72</v>
      </c>
      <c r="B22" s="1">
        <v>47</v>
      </c>
      <c r="C22" s="1">
        <v>17</v>
      </c>
    </row>
    <row r="23" spans="1:3" x14ac:dyDescent="0.3">
      <c r="A23" t="s">
        <v>68</v>
      </c>
      <c r="B23" s="1">
        <v>10</v>
      </c>
      <c r="C23" s="1">
        <v>10</v>
      </c>
    </row>
    <row r="24" spans="1:3" x14ac:dyDescent="0.3">
      <c r="A24" t="s">
        <v>39</v>
      </c>
      <c r="B24" s="1">
        <v>795</v>
      </c>
      <c r="C24" s="1">
        <v>426</v>
      </c>
    </row>
    <row r="25" spans="1:3" x14ac:dyDescent="0.3">
      <c r="A25" t="s">
        <v>71</v>
      </c>
      <c r="B25" s="1">
        <v>4</v>
      </c>
      <c r="C25" s="1">
        <v>4</v>
      </c>
    </row>
    <row r="26" spans="1:3" x14ac:dyDescent="0.3">
      <c r="A26" t="s">
        <v>31</v>
      </c>
      <c r="B26" s="1">
        <v>2030</v>
      </c>
      <c r="C26" s="1">
        <v>914</v>
      </c>
    </row>
    <row r="27" spans="1:3" x14ac:dyDescent="0.3">
      <c r="A27" t="s">
        <v>84</v>
      </c>
      <c r="B27" s="1">
        <v>2</v>
      </c>
      <c r="C27" s="1">
        <v>1</v>
      </c>
    </row>
    <row r="28" spans="1:3" x14ac:dyDescent="0.3">
      <c r="A28" t="s">
        <v>53</v>
      </c>
      <c r="B28" s="1">
        <v>11</v>
      </c>
      <c r="C28" s="1">
        <v>10</v>
      </c>
    </row>
    <row r="29" spans="1:3" x14ac:dyDescent="0.3">
      <c r="A29" t="s">
        <v>32</v>
      </c>
      <c r="B29" s="1">
        <v>651</v>
      </c>
      <c r="C29" s="1">
        <v>279</v>
      </c>
    </row>
    <row r="30" spans="1:3" x14ac:dyDescent="0.3">
      <c r="A30" t="s">
        <v>58</v>
      </c>
      <c r="B30" s="1">
        <v>6</v>
      </c>
      <c r="C30" s="1">
        <v>6</v>
      </c>
    </row>
    <row r="31" spans="1:3" x14ac:dyDescent="0.3">
      <c r="A31" t="s">
        <v>81</v>
      </c>
      <c r="B31" s="1">
        <v>2</v>
      </c>
      <c r="C31" s="1">
        <v>2</v>
      </c>
    </row>
    <row r="32" spans="1:3" x14ac:dyDescent="0.3">
      <c r="A32" t="s">
        <v>55</v>
      </c>
      <c r="B32" s="1">
        <v>4</v>
      </c>
      <c r="C32" s="1">
        <v>3</v>
      </c>
    </row>
    <row r="33" spans="1:3" x14ac:dyDescent="0.3">
      <c r="A33" t="s">
        <v>63</v>
      </c>
      <c r="B33" s="1">
        <v>14</v>
      </c>
      <c r="C33" s="1">
        <v>11</v>
      </c>
    </row>
    <row r="34" spans="1:3" x14ac:dyDescent="0.3">
      <c r="A34" t="s">
        <v>67</v>
      </c>
      <c r="B34" s="1">
        <v>1</v>
      </c>
      <c r="C34" s="1">
        <v>1</v>
      </c>
    </row>
    <row r="35" spans="1:3" x14ac:dyDescent="0.3">
      <c r="A35" t="s">
        <v>65</v>
      </c>
      <c r="B35" s="1">
        <v>54</v>
      </c>
      <c r="C35" s="1">
        <v>31</v>
      </c>
    </row>
    <row r="36" spans="1:3" x14ac:dyDescent="0.3">
      <c r="A36" t="s">
        <v>54</v>
      </c>
      <c r="B36" s="1">
        <v>36</v>
      </c>
      <c r="C36" s="1">
        <v>24</v>
      </c>
    </row>
    <row r="37" spans="1:3" x14ac:dyDescent="0.3">
      <c r="A37" t="s">
        <v>79</v>
      </c>
      <c r="B37" s="1">
        <v>24</v>
      </c>
      <c r="C37" s="1">
        <v>8</v>
      </c>
    </row>
    <row r="38" spans="1:3" x14ac:dyDescent="0.3">
      <c r="A38" t="s">
        <v>36</v>
      </c>
      <c r="B38" s="1">
        <v>147</v>
      </c>
      <c r="C38" s="1">
        <v>68</v>
      </c>
    </row>
    <row r="39" spans="1:3" x14ac:dyDescent="0.3">
      <c r="A39" t="s">
        <v>50</v>
      </c>
      <c r="B39" s="1">
        <v>1</v>
      </c>
      <c r="C39" s="1">
        <v>1</v>
      </c>
    </row>
    <row r="40" spans="1:3" x14ac:dyDescent="0.3">
      <c r="A40" t="s">
        <v>80</v>
      </c>
      <c r="B40" s="1">
        <v>1</v>
      </c>
      <c r="C40" s="1">
        <v>1</v>
      </c>
    </row>
    <row r="41" spans="1:3" x14ac:dyDescent="0.3">
      <c r="A41" t="s">
        <v>82</v>
      </c>
      <c r="B41" s="1">
        <v>8</v>
      </c>
      <c r="C41" s="1">
        <v>2</v>
      </c>
    </row>
    <row r="42" spans="1:3" x14ac:dyDescent="0.3">
      <c r="A42" t="s">
        <v>38</v>
      </c>
      <c r="B42" s="1">
        <v>1327</v>
      </c>
      <c r="C42" s="1">
        <v>437</v>
      </c>
    </row>
    <row r="43" spans="1:3" x14ac:dyDescent="0.3">
      <c r="A43" t="s">
        <v>66</v>
      </c>
      <c r="B43" s="1">
        <v>5</v>
      </c>
      <c r="C43" s="1">
        <v>4</v>
      </c>
    </row>
    <row r="44" spans="1:3" x14ac:dyDescent="0.3">
      <c r="A44" t="s">
        <v>77</v>
      </c>
      <c r="B44" s="1">
        <v>4</v>
      </c>
      <c r="C44" s="1">
        <v>4</v>
      </c>
    </row>
    <row r="45" spans="1:3" x14ac:dyDescent="0.3">
      <c r="A45" t="s">
        <v>29</v>
      </c>
      <c r="B45" s="1">
        <v>2817</v>
      </c>
      <c r="C45" s="1">
        <v>770</v>
      </c>
    </row>
    <row r="46" spans="1:3" x14ac:dyDescent="0.3">
      <c r="A46" t="s">
        <v>85</v>
      </c>
      <c r="B46" s="1">
        <v>1</v>
      </c>
      <c r="C46" s="1">
        <v>1</v>
      </c>
    </row>
    <row r="47" spans="1:3" x14ac:dyDescent="0.3">
      <c r="A47" t="s">
        <v>69</v>
      </c>
      <c r="B47" s="1">
        <v>25</v>
      </c>
      <c r="C47" s="1">
        <v>17</v>
      </c>
    </row>
    <row r="48" spans="1:3" x14ac:dyDescent="0.3">
      <c r="A48" t="s">
        <v>57</v>
      </c>
      <c r="B48" s="1">
        <v>1</v>
      </c>
      <c r="C48" s="1">
        <v>1</v>
      </c>
    </row>
    <row r="49" spans="1:3" x14ac:dyDescent="0.3">
      <c r="A49" t="s">
        <v>76</v>
      </c>
      <c r="B49" s="1">
        <v>4</v>
      </c>
      <c r="C49" s="1">
        <v>2</v>
      </c>
    </row>
    <row r="50" spans="1:3" x14ac:dyDescent="0.3">
      <c r="A50" t="s">
        <v>64</v>
      </c>
      <c r="B50" s="1">
        <v>13</v>
      </c>
      <c r="C50" s="1">
        <v>3</v>
      </c>
    </row>
    <row r="51" spans="1:3" x14ac:dyDescent="0.3">
      <c r="A51" t="s">
        <v>33</v>
      </c>
      <c r="B51" s="1">
        <v>291</v>
      </c>
      <c r="C51" s="1">
        <v>109</v>
      </c>
    </row>
    <row r="52" spans="1:3" x14ac:dyDescent="0.3">
      <c r="A52" t="s">
        <v>56</v>
      </c>
      <c r="B52" s="1">
        <v>6</v>
      </c>
      <c r="C52" s="1">
        <v>6</v>
      </c>
    </row>
    <row r="53" spans="1:3" x14ac:dyDescent="0.3">
      <c r="A53" t="s">
        <v>48</v>
      </c>
      <c r="B53" s="1">
        <v>40</v>
      </c>
      <c r="C53" s="1">
        <v>16</v>
      </c>
    </row>
    <row r="54" spans="1:3" x14ac:dyDescent="0.3">
      <c r="A54" t="s">
        <v>59</v>
      </c>
      <c r="B54" s="1">
        <v>2</v>
      </c>
      <c r="C54" s="1">
        <v>2</v>
      </c>
    </row>
    <row r="55" spans="1:3" x14ac:dyDescent="0.3">
      <c r="A55" t="s">
        <v>43</v>
      </c>
      <c r="B55" s="1">
        <v>66</v>
      </c>
      <c r="C55" s="1">
        <v>37</v>
      </c>
    </row>
    <row r="56" spans="1:3" x14ac:dyDescent="0.3">
      <c r="A56" t="s">
        <v>37</v>
      </c>
      <c r="B56" s="1">
        <v>69</v>
      </c>
      <c r="C56" s="1">
        <v>61</v>
      </c>
    </row>
    <row r="57" spans="1:3" x14ac:dyDescent="0.3">
      <c r="A57" t="s">
        <v>30</v>
      </c>
      <c r="B57" s="1">
        <v>119</v>
      </c>
      <c r="C57" s="1">
        <v>93</v>
      </c>
    </row>
    <row r="58" spans="1:3" x14ac:dyDescent="0.3">
      <c r="A58" t="s">
        <v>45</v>
      </c>
      <c r="B58" s="1">
        <v>237</v>
      </c>
      <c r="C58" s="1">
        <v>85</v>
      </c>
    </row>
    <row r="59" spans="1:3" x14ac:dyDescent="0.3">
      <c r="A59" t="s">
        <v>47</v>
      </c>
      <c r="B59" s="1">
        <v>135</v>
      </c>
      <c r="C59" s="1">
        <v>87</v>
      </c>
    </row>
    <row r="60" spans="1:3" x14ac:dyDescent="0.3">
      <c r="A60" t="s">
        <v>49</v>
      </c>
      <c r="B60" s="1">
        <v>45</v>
      </c>
      <c r="C60" s="1">
        <v>12</v>
      </c>
    </row>
    <row r="61" spans="1:3" x14ac:dyDescent="0.3">
      <c r="A61" t="s">
        <v>41</v>
      </c>
      <c r="B61" s="1">
        <v>111</v>
      </c>
      <c r="C61" s="1">
        <v>63</v>
      </c>
    </row>
    <row r="62" spans="1:3" x14ac:dyDescent="0.3">
      <c r="A62" t="s">
        <v>70</v>
      </c>
      <c r="B62" s="1">
        <v>5</v>
      </c>
      <c r="C62" s="1">
        <v>5</v>
      </c>
    </row>
    <row r="63" spans="1:3" x14ac:dyDescent="0.3">
      <c r="A63" t="s">
        <v>40</v>
      </c>
      <c r="B63" s="1">
        <v>397</v>
      </c>
      <c r="C63" s="1">
        <v>140</v>
      </c>
    </row>
    <row r="64" spans="1:3" x14ac:dyDescent="0.3">
      <c r="A64" t="s">
        <v>46</v>
      </c>
      <c r="B64" s="1">
        <v>38</v>
      </c>
      <c r="C64" s="1">
        <v>34</v>
      </c>
    </row>
    <row r="65" spans="1:4" x14ac:dyDescent="0.3">
      <c r="A65" s="36"/>
      <c r="B65" s="37"/>
      <c r="C65" s="37"/>
    </row>
    <row r="66" spans="1:4" x14ac:dyDescent="0.3">
      <c r="A66" s="38" t="s">
        <v>194</v>
      </c>
      <c r="B66" s="30">
        <v>10883</v>
      </c>
      <c r="C66" s="30">
        <v>4295</v>
      </c>
    </row>
    <row r="68" spans="1:4" ht="15.6" x14ac:dyDescent="0.3">
      <c r="A68" s="18" t="s">
        <v>161</v>
      </c>
    </row>
    <row r="69" spans="1:4" x14ac:dyDescent="0.3">
      <c r="A69" s="17" t="s">
        <v>162</v>
      </c>
    </row>
    <row r="70" spans="1:4" x14ac:dyDescent="0.3">
      <c r="A70" s="17" t="s">
        <v>87</v>
      </c>
    </row>
    <row r="71" spans="1:4" x14ac:dyDescent="0.3">
      <c r="A71" s="16" t="s">
        <v>104</v>
      </c>
    </row>
    <row r="73" spans="1:4" ht="26.4" x14ac:dyDescent="0.3">
      <c r="A73" s="42" t="s">
        <v>93</v>
      </c>
      <c r="B73" s="42" t="s">
        <v>195</v>
      </c>
      <c r="C73" s="43" t="s">
        <v>94</v>
      </c>
      <c r="D73" s="43" t="s">
        <v>196</v>
      </c>
    </row>
    <row r="74" spans="1:4" x14ac:dyDescent="0.3">
      <c r="A74" s="39" t="s">
        <v>95</v>
      </c>
      <c r="B74" s="39" t="s">
        <v>114</v>
      </c>
      <c r="C74" s="40">
        <v>8.4500000000000006E-2</v>
      </c>
      <c r="D74" s="40">
        <v>0.22739999999999999</v>
      </c>
    </row>
    <row r="75" spans="1:4" x14ac:dyDescent="0.3">
      <c r="A75" s="39" t="s">
        <v>95</v>
      </c>
      <c r="B75" s="39" t="s">
        <v>197</v>
      </c>
      <c r="C75" s="40">
        <v>0</v>
      </c>
      <c r="D75" s="40">
        <v>0</v>
      </c>
    </row>
    <row r="76" spans="1:4" x14ac:dyDescent="0.3">
      <c r="A76" s="39" t="s">
        <v>95</v>
      </c>
      <c r="B76" s="39" t="s">
        <v>198</v>
      </c>
      <c r="C76" s="40">
        <v>5.5100000000000003E-2</v>
      </c>
      <c r="D76" s="40">
        <v>0.69810000000000005</v>
      </c>
    </row>
    <row r="77" spans="1:4" x14ac:dyDescent="0.3">
      <c r="A77" s="39" t="s">
        <v>95</v>
      </c>
      <c r="B77" s="39" t="s">
        <v>115</v>
      </c>
      <c r="C77" s="40">
        <v>8.8999999999999996E-2</v>
      </c>
      <c r="D77" s="40">
        <v>0.60160000000000002</v>
      </c>
    </row>
    <row r="78" spans="1:4" x14ac:dyDescent="0.3">
      <c r="A78" s="39" t="s">
        <v>95</v>
      </c>
      <c r="B78" s="39" t="s">
        <v>199</v>
      </c>
      <c r="C78" s="40">
        <v>2.6499999999999999E-2</v>
      </c>
      <c r="D78" s="40">
        <v>0.45079999999999998</v>
      </c>
    </row>
    <row r="79" spans="1:4" x14ac:dyDescent="0.3">
      <c r="A79" s="39"/>
      <c r="B79" s="39"/>
      <c r="C79" s="40"/>
      <c r="D79" s="40"/>
    </row>
    <row r="80" spans="1:4" x14ac:dyDescent="0.3">
      <c r="A80" s="44" t="s">
        <v>92</v>
      </c>
      <c r="B80" s="44"/>
      <c r="C80" s="41">
        <v>6.6799999999999998E-2</v>
      </c>
      <c r="D80" s="41">
        <v>0.41299999999999998</v>
      </c>
    </row>
  </sheetData>
  <phoneticPr fontId="8" type="noConversion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7D7CD-7281-4850-8AAD-A1E0317BEF76}">
  <dimension ref="A2:E74"/>
  <sheetViews>
    <sheetView zoomScaleNormal="100" workbookViewId="0">
      <selection activeCell="C55" sqref="C55"/>
    </sheetView>
  </sheetViews>
  <sheetFormatPr defaultRowHeight="14.4" x14ac:dyDescent="0.3"/>
  <cols>
    <col min="1" max="1" width="25.5546875" customWidth="1"/>
    <col min="2" max="2" width="22.88671875" customWidth="1"/>
    <col min="3" max="3" width="18.21875" customWidth="1"/>
    <col min="4" max="4" width="19.33203125" customWidth="1"/>
    <col min="5" max="5" width="20" customWidth="1"/>
  </cols>
  <sheetData>
    <row r="2" spans="1:5" ht="18" x14ac:dyDescent="0.35">
      <c r="A2" s="13" t="s">
        <v>102</v>
      </c>
    </row>
    <row r="3" spans="1:5" ht="18" x14ac:dyDescent="0.35">
      <c r="B3" s="13"/>
    </row>
    <row r="4" spans="1:5" ht="15.6" x14ac:dyDescent="0.3">
      <c r="A4" s="14" t="s">
        <v>164</v>
      </c>
    </row>
    <row r="6" spans="1:5" x14ac:dyDescent="0.3">
      <c r="A6" t="s">
        <v>24</v>
      </c>
      <c r="B6" t="s">
        <v>25</v>
      </c>
      <c r="C6" t="s">
        <v>26</v>
      </c>
      <c r="D6" t="s">
        <v>27</v>
      </c>
      <c r="E6" t="s">
        <v>28</v>
      </c>
    </row>
    <row r="7" spans="1:5" x14ac:dyDescent="0.3">
      <c r="A7" t="s">
        <v>39</v>
      </c>
      <c r="B7" s="32">
        <v>622</v>
      </c>
      <c r="C7" s="32">
        <v>352</v>
      </c>
      <c r="D7" s="33">
        <v>0.1439</v>
      </c>
      <c r="E7" s="33">
        <v>0.15640000000000001</v>
      </c>
    </row>
    <row r="8" spans="1:5" x14ac:dyDescent="0.3">
      <c r="A8" t="s">
        <v>29</v>
      </c>
      <c r="B8" s="32">
        <v>618</v>
      </c>
      <c r="C8" s="32">
        <v>286</v>
      </c>
      <c r="D8" s="33">
        <v>0.14299999999999999</v>
      </c>
      <c r="E8" s="33">
        <v>0.12709999999999999</v>
      </c>
    </row>
    <row r="9" spans="1:5" x14ac:dyDescent="0.3">
      <c r="A9" t="s">
        <v>32</v>
      </c>
      <c r="B9" s="32">
        <v>583</v>
      </c>
      <c r="C9" s="32">
        <v>316</v>
      </c>
      <c r="D9" s="33">
        <v>0.13489999999999999</v>
      </c>
      <c r="E9" s="33">
        <v>0.1404</v>
      </c>
    </row>
    <row r="10" spans="1:5" x14ac:dyDescent="0.3">
      <c r="A10" t="s">
        <v>38</v>
      </c>
      <c r="B10" s="32">
        <v>315</v>
      </c>
      <c r="C10" s="32">
        <v>146</v>
      </c>
      <c r="D10" s="33">
        <v>7.2900000000000006E-2</v>
      </c>
      <c r="E10" s="33">
        <v>6.4899999999999999E-2</v>
      </c>
    </row>
    <row r="11" spans="1:5" x14ac:dyDescent="0.3">
      <c r="A11" t="s">
        <v>33</v>
      </c>
      <c r="B11" s="32">
        <v>247</v>
      </c>
      <c r="C11" s="32">
        <v>154</v>
      </c>
      <c r="D11" s="33">
        <v>5.7200000000000001E-2</v>
      </c>
      <c r="E11" s="33">
        <v>6.8400000000000002E-2</v>
      </c>
    </row>
    <row r="12" spans="1:5" x14ac:dyDescent="0.3">
      <c r="A12" t="s">
        <v>31</v>
      </c>
      <c r="B12" s="32">
        <v>228</v>
      </c>
      <c r="C12" s="32">
        <v>119</v>
      </c>
      <c r="D12" s="33">
        <v>5.28E-2</v>
      </c>
      <c r="E12" s="33">
        <v>5.2900000000000003E-2</v>
      </c>
    </row>
    <row r="13" spans="1:5" x14ac:dyDescent="0.3">
      <c r="A13" t="s">
        <v>40</v>
      </c>
      <c r="B13" s="32">
        <v>219</v>
      </c>
      <c r="C13" s="32">
        <v>59</v>
      </c>
      <c r="D13" s="33">
        <v>5.0700000000000002E-2</v>
      </c>
      <c r="E13" s="33">
        <v>2.6200000000000001E-2</v>
      </c>
    </row>
    <row r="14" spans="1:5" x14ac:dyDescent="0.3">
      <c r="A14" t="s">
        <v>169</v>
      </c>
      <c r="B14" s="32">
        <v>196</v>
      </c>
      <c r="C14" s="32">
        <v>117</v>
      </c>
      <c r="D14" s="33">
        <v>4.5400000000000003E-2</v>
      </c>
      <c r="E14" s="33">
        <v>5.1999999999999998E-2</v>
      </c>
    </row>
    <row r="15" spans="1:5" x14ac:dyDescent="0.3">
      <c r="A15" t="s">
        <v>44</v>
      </c>
      <c r="B15" s="32">
        <v>168</v>
      </c>
      <c r="C15" s="32">
        <v>59</v>
      </c>
      <c r="D15" s="33">
        <v>3.8899999999999997E-2</v>
      </c>
      <c r="E15" s="33">
        <v>2.6200000000000001E-2</v>
      </c>
    </row>
    <row r="16" spans="1:5" x14ac:dyDescent="0.3">
      <c r="A16" t="s">
        <v>34</v>
      </c>
      <c r="B16" s="32">
        <v>162</v>
      </c>
      <c r="C16" s="32">
        <v>91</v>
      </c>
      <c r="D16" s="33">
        <v>3.7499999999999999E-2</v>
      </c>
      <c r="E16" s="33">
        <v>4.0399999999999998E-2</v>
      </c>
    </row>
    <row r="19" spans="1:5" ht="15.6" x14ac:dyDescent="0.3">
      <c r="A19" s="14" t="s">
        <v>165</v>
      </c>
    </row>
    <row r="22" spans="1:5" x14ac:dyDescent="0.3">
      <c r="A22" t="s">
        <v>24</v>
      </c>
      <c r="B22" t="s">
        <v>25</v>
      </c>
      <c r="C22" t="s">
        <v>26</v>
      </c>
      <c r="D22" t="s">
        <v>27</v>
      </c>
      <c r="E22" t="s">
        <v>28</v>
      </c>
    </row>
    <row r="23" spans="1:5" x14ac:dyDescent="0.3">
      <c r="A23" t="s">
        <v>29</v>
      </c>
      <c r="B23" s="34">
        <v>41383</v>
      </c>
      <c r="C23" s="35">
        <v>21231</v>
      </c>
      <c r="D23" s="33">
        <v>0.15679999999999999</v>
      </c>
      <c r="E23" s="33">
        <v>0.1394</v>
      </c>
    </row>
    <row r="24" spans="1:5" x14ac:dyDescent="0.3">
      <c r="A24" t="s">
        <v>38</v>
      </c>
      <c r="B24" s="34">
        <v>27916</v>
      </c>
      <c r="C24" s="35">
        <v>12444</v>
      </c>
      <c r="D24" s="33">
        <v>0.10580000000000001</v>
      </c>
      <c r="E24" s="33">
        <v>8.1699999999999995E-2</v>
      </c>
    </row>
    <row r="25" spans="1:5" x14ac:dyDescent="0.3">
      <c r="A25" t="s">
        <v>39</v>
      </c>
      <c r="B25" s="35">
        <v>23392</v>
      </c>
      <c r="C25" s="35">
        <v>13277</v>
      </c>
      <c r="D25" s="33">
        <v>8.8700000000000001E-2</v>
      </c>
      <c r="E25" s="33">
        <v>8.72E-2</v>
      </c>
    </row>
    <row r="26" spans="1:5" x14ac:dyDescent="0.3">
      <c r="A26" t="s">
        <v>32</v>
      </c>
      <c r="B26" s="35">
        <v>23243</v>
      </c>
      <c r="C26" s="35">
        <v>13243</v>
      </c>
      <c r="D26" s="33">
        <v>8.8099999999999998E-2</v>
      </c>
      <c r="E26" s="33">
        <v>8.6900000000000005E-2</v>
      </c>
    </row>
    <row r="27" spans="1:5" x14ac:dyDescent="0.3">
      <c r="A27" t="s">
        <v>31</v>
      </c>
      <c r="B27" s="35">
        <v>18822</v>
      </c>
      <c r="C27" s="35">
        <v>11726</v>
      </c>
      <c r="D27" s="33">
        <v>7.1300000000000002E-2</v>
      </c>
      <c r="E27" s="33">
        <v>7.6999999999999999E-2</v>
      </c>
    </row>
    <row r="28" spans="1:5" x14ac:dyDescent="0.3">
      <c r="A28" t="s">
        <v>36</v>
      </c>
      <c r="B28" s="35">
        <v>13756</v>
      </c>
      <c r="C28" s="35">
        <v>7483</v>
      </c>
      <c r="D28" s="33">
        <v>5.21E-2</v>
      </c>
      <c r="E28" s="33">
        <v>4.9099999999999998E-2</v>
      </c>
    </row>
    <row r="29" spans="1:5" x14ac:dyDescent="0.3">
      <c r="A29" t="s">
        <v>43</v>
      </c>
      <c r="B29" s="35">
        <v>11175</v>
      </c>
      <c r="C29" s="35">
        <v>7864</v>
      </c>
      <c r="D29" s="33">
        <v>4.24E-2</v>
      </c>
      <c r="E29" s="33">
        <v>5.16E-2</v>
      </c>
    </row>
    <row r="30" spans="1:5" x14ac:dyDescent="0.3">
      <c r="A30" t="s">
        <v>44</v>
      </c>
      <c r="B30" s="35">
        <v>10522</v>
      </c>
      <c r="C30" s="35">
        <v>5190</v>
      </c>
      <c r="D30" s="33">
        <v>3.9899999999999998E-2</v>
      </c>
      <c r="E30" s="33">
        <v>3.4099999999999998E-2</v>
      </c>
    </row>
    <row r="31" spans="1:5" x14ac:dyDescent="0.3">
      <c r="A31" t="s">
        <v>33</v>
      </c>
      <c r="B31" s="35">
        <v>9982</v>
      </c>
      <c r="C31" s="35">
        <v>6872</v>
      </c>
      <c r="D31" s="33">
        <v>3.78E-2</v>
      </c>
      <c r="E31" s="33">
        <v>4.5100000000000001E-2</v>
      </c>
    </row>
    <row r="32" spans="1:5" x14ac:dyDescent="0.3">
      <c r="A32" t="s">
        <v>40</v>
      </c>
      <c r="B32" s="35">
        <v>7938</v>
      </c>
      <c r="C32" s="35">
        <v>4136</v>
      </c>
      <c r="D32" s="33">
        <v>3.0099999999999998E-2</v>
      </c>
      <c r="E32" s="33">
        <v>2.7220000000000001E-2</v>
      </c>
    </row>
    <row r="34" spans="1:2" ht="15.6" x14ac:dyDescent="0.3">
      <c r="A34" s="14" t="s">
        <v>96</v>
      </c>
    </row>
    <row r="36" spans="1:2" x14ac:dyDescent="0.3">
      <c r="A36" t="s">
        <v>97</v>
      </c>
      <c r="B36" t="s">
        <v>98</v>
      </c>
    </row>
    <row r="37" spans="1:2" x14ac:dyDescent="0.3">
      <c r="A37" t="s">
        <v>99</v>
      </c>
      <c r="B37" s="8">
        <v>1.63</v>
      </c>
    </row>
    <row r="38" spans="1:2" x14ac:dyDescent="0.3">
      <c r="A38" t="s">
        <v>100</v>
      </c>
      <c r="B38" s="9">
        <v>1.75</v>
      </c>
    </row>
    <row r="40" spans="1:2" ht="15.6" x14ac:dyDescent="0.3">
      <c r="A40" s="14" t="s">
        <v>166</v>
      </c>
    </row>
    <row r="42" spans="1:2" x14ac:dyDescent="0.3">
      <c r="A42" t="s">
        <v>101</v>
      </c>
      <c r="B42" t="s">
        <v>10</v>
      </c>
    </row>
    <row r="43" spans="1:2" x14ac:dyDescent="0.3">
      <c r="A43" t="s">
        <v>170</v>
      </c>
      <c r="B43" s="10">
        <v>2598</v>
      </c>
    </row>
    <row r="44" spans="1:2" x14ac:dyDescent="0.3">
      <c r="A44" t="s">
        <v>171</v>
      </c>
      <c r="B44" s="10">
        <v>2747</v>
      </c>
    </row>
    <row r="45" spans="1:2" x14ac:dyDescent="0.3">
      <c r="A45" t="s">
        <v>172</v>
      </c>
      <c r="B45" s="10">
        <v>6045</v>
      </c>
    </row>
    <row r="46" spans="1:2" x14ac:dyDescent="0.3">
      <c r="A46" t="s">
        <v>173</v>
      </c>
      <c r="B46" s="10">
        <v>14984</v>
      </c>
    </row>
    <row r="47" spans="1:2" x14ac:dyDescent="0.3">
      <c r="A47" t="s">
        <v>174</v>
      </c>
      <c r="B47" s="10">
        <v>31561</v>
      </c>
    </row>
    <row r="48" spans="1:2" x14ac:dyDescent="0.3">
      <c r="A48" t="s">
        <v>175</v>
      </c>
      <c r="B48" s="10">
        <v>32687</v>
      </c>
    </row>
    <row r="49" spans="1:4" x14ac:dyDescent="0.3">
      <c r="A49" t="s">
        <v>176</v>
      </c>
      <c r="B49" s="10">
        <v>56080</v>
      </c>
    </row>
    <row r="50" spans="1:4" x14ac:dyDescent="0.3">
      <c r="A50" t="s">
        <v>177</v>
      </c>
      <c r="B50" s="10">
        <v>68825</v>
      </c>
    </row>
    <row r="51" spans="1:4" x14ac:dyDescent="0.3">
      <c r="A51" t="s">
        <v>178</v>
      </c>
      <c r="B51" s="10">
        <v>30464</v>
      </c>
    </row>
    <row r="52" spans="1:4" x14ac:dyDescent="0.3">
      <c r="A52" t="s">
        <v>179</v>
      </c>
      <c r="B52" s="10">
        <v>15989</v>
      </c>
    </row>
    <row r="53" spans="1:4" x14ac:dyDescent="0.3">
      <c r="A53" t="s">
        <v>180</v>
      </c>
      <c r="B53" s="10">
        <v>3992</v>
      </c>
    </row>
    <row r="54" spans="1:4" x14ac:dyDescent="0.3">
      <c r="A54" t="s">
        <v>181</v>
      </c>
      <c r="B54" s="10">
        <v>2188</v>
      </c>
    </row>
    <row r="55" spans="1:4" x14ac:dyDescent="0.3">
      <c r="A55" s="11" t="s">
        <v>86</v>
      </c>
      <c r="B55" s="12">
        <v>268160</v>
      </c>
    </row>
    <row r="58" spans="1:4" ht="15.6" x14ac:dyDescent="0.3">
      <c r="A58" s="14" t="s">
        <v>167</v>
      </c>
    </row>
    <row r="60" spans="1:4" x14ac:dyDescent="0.3">
      <c r="A60" t="s">
        <v>111</v>
      </c>
      <c r="B60" t="s">
        <v>182</v>
      </c>
      <c r="C60" t="s">
        <v>117</v>
      </c>
      <c r="D60" t="s">
        <v>112</v>
      </c>
    </row>
    <row r="61" spans="1:4" x14ac:dyDescent="0.3">
      <c r="A61" t="s">
        <v>113</v>
      </c>
      <c r="B61" s="10">
        <v>41243</v>
      </c>
      <c r="C61" s="10">
        <v>41109</v>
      </c>
      <c r="D61" s="8">
        <v>100.33</v>
      </c>
    </row>
    <row r="62" spans="1:4" x14ac:dyDescent="0.3">
      <c r="A62" t="s">
        <v>114</v>
      </c>
      <c r="B62" s="10">
        <v>86263</v>
      </c>
      <c r="C62" s="10">
        <v>105040</v>
      </c>
      <c r="D62" s="8">
        <v>82.12</v>
      </c>
    </row>
    <row r="63" spans="1:4" x14ac:dyDescent="0.3">
      <c r="A63" t="s">
        <v>115</v>
      </c>
      <c r="B63" s="10">
        <v>113647</v>
      </c>
      <c r="C63" s="10">
        <v>116262</v>
      </c>
      <c r="D63" s="8">
        <v>97.7</v>
      </c>
    </row>
    <row r="64" spans="1:4" x14ac:dyDescent="0.3">
      <c r="A64" t="s">
        <v>116</v>
      </c>
      <c r="B64" s="10">
        <v>27007</v>
      </c>
      <c r="C64" s="10">
        <v>24744</v>
      </c>
      <c r="D64" s="8">
        <v>109.15</v>
      </c>
    </row>
    <row r="65" spans="1:5" x14ac:dyDescent="0.3">
      <c r="B65" s="10"/>
      <c r="C65" s="10"/>
      <c r="D65" s="8"/>
    </row>
    <row r="66" spans="1:5" x14ac:dyDescent="0.3">
      <c r="A66" s="25"/>
      <c r="B66" s="12">
        <v>268160</v>
      </c>
      <c r="C66" s="12">
        <f>SUM(C61:C64)</f>
        <v>287155</v>
      </c>
      <c r="D66" s="25">
        <v>93.36</v>
      </c>
    </row>
    <row r="69" spans="1:5" x14ac:dyDescent="0.3">
      <c r="A69" s="11" t="s">
        <v>351</v>
      </c>
    </row>
    <row r="71" spans="1:5" ht="16.2" thickBot="1" x14ac:dyDescent="0.35">
      <c r="A71" s="60" t="s">
        <v>352</v>
      </c>
      <c r="B71" s="60" t="s">
        <v>353</v>
      </c>
      <c r="C71" s="60" t="s">
        <v>25</v>
      </c>
      <c r="D71" s="61" t="s">
        <v>354</v>
      </c>
      <c r="E71" s="62" t="s">
        <v>355</v>
      </c>
    </row>
    <row r="72" spans="1:5" ht="16.2" thickBot="1" x14ac:dyDescent="0.35">
      <c r="A72" s="57" t="s">
        <v>99</v>
      </c>
      <c r="B72" s="57">
        <v>117</v>
      </c>
      <c r="C72" s="57">
        <v>228</v>
      </c>
      <c r="D72" s="65" t="s">
        <v>99</v>
      </c>
      <c r="E72" s="59">
        <v>11543</v>
      </c>
    </row>
    <row r="73" spans="1:5" ht="16.2" thickBot="1" x14ac:dyDescent="0.35">
      <c r="A73" s="57" t="s">
        <v>100</v>
      </c>
      <c r="B73" s="58">
        <v>2132</v>
      </c>
      <c r="C73" s="58">
        <v>4093</v>
      </c>
      <c r="D73" s="65" t="s">
        <v>100</v>
      </c>
      <c r="E73" s="59">
        <v>140576</v>
      </c>
    </row>
    <row r="74" spans="1:5" ht="15.6" x14ac:dyDescent="0.3">
      <c r="A74" s="66" t="s">
        <v>20</v>
      </c>
      <c r="B74" s="63">
        <v>2249</v>
      </c>
      <c r="C74" s="63">
        <v>4321</v>
      </c>
      <c r="D74" s="67" t="s">
        <v>20</v>
      </c>
      <c r="E74" s="64">
        <v>152119</v>
      </c>
    </row>
  </sheetData>
  <phoneticPr fontId="8" type="noConversion"/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2B4E7-F75F-4F01-8869-526E1A7AA7E3}">
  <dimension ref="A2:E81"/>
  <sheetViews>
    <sheetView workbookViewId="0">
      <selection activeCell="B5" sqref="B5"/>
    </sheetView>
  </sheetViews>
  <sheetFormatPr defaultRowHeight="14.4" x14ac:dyDescent="0.3"/>
  <cols>
    <col min="1" max="1" width="34.77734375" customWidth="1"/>
    <col min="2" max="2" width="23" customWidth="1"/>
    <col min="3" max="3" width="21.77734375" customWidth="1"/>
    <col min="4" max="4" width="19.88671875" customWidth="1"/>
    <col min="5" max="5" width="18.77734375" customWidth="1"/>
  </cols>
  <sheetData>
    <row r="2" spans="1:2" ht="18" x14ac:dyDescent="0.35">
      <c r="A2" s="13" t="s">
        <v>110</v>
      </c>
    </row>
    <row r="3" spans="1:2" ht="18" x14ac:dyDescent="0.35">
      <c r="A3" s="13"/>
    </row>
    <row r="4" spans="1:2" ht="18" x14ac:dyDescent="0.35">
      <c r="A4" s="13"/>
    </row>
    <row r="5" spans="1:2" ht="15.6" x14ac:dyDescent="0.3">
      <c r="A5" s="14" t="s">
        <v>109</v>
      </c>
    </row>
    <row r="7" spans="1:2" x14ac:dyDescent="0.3">
      <c r="A7" s="21" t="s">
        <v>108</v>
      </c>
      <c r="B7" s="22" t="s">
        <v>26</v>
      </c>
    </row>
    <row r="8" spans="1:2" x14ac:dyDescent="0.3">
      <c r="A8" s="68" t="s">
        <v>31</v>
      </c>
      <c r="B8" s="69">
        <v>584</v>
      </c>
    </row>
    <row r="9" spans="1:2" x14ac:dyDescent="0.3">
      <c r="A9" s="23" t="s">
        <v>29</v>
      </c>
      <c r="B9" s="24">
        <v>522</v>
      </c>
    </row>
    <row r="10" spans="1:2" x14ac:dyDescent="0.3">
      <c r="A10" s="23" t="s">
        <v>39</v>
      </c>
      <c r="B10" s="20">
        <v>229</v>
      </c>
    </row>
    <row r="11" spans="1:2" x14ac:dyDescent="0.3">
      <c r="A11" s="23" t="s">
        <v>35</v>
      </c>
      <c r="B11" s="20">
        <v>162</v>
      </c>
    </row>
    <row r="12" spans="1:2" x14ac:dyDescent="0.3">
      <c r="A12" s="23" t="s">
        <v>38</v>
      </c>
      <c r="B12" s="20">
        <v>148</v>
      </c>
    </row>
    <row r="13" spans="1:2" x14ac:dyDescent="0.3">
      <c r="A13" s="23" t="s">
        <v>32</v>
      </c>
      <c r="B13" s="20">
        <v>145</v>
      </c>
    </row>
    <row r="14" spans="1:2" x14ac:dyDescent="0.3">
      <c r="A14" s="23" t="s">
        <v>41</v>
      </c>
      <c r="B14" s="20">
        <v>109</v>
      </c>
    </row>
    <row r="15" spans="1:2" x14ac:dyDescent="0.3">
      <c r="A15" s="23" t="s">
        <v>33</v>
      </c>
      <c r="B15" s="20">
        <v>85</v>
      </c>
    </row>
    <row r="16" spans="1:2" x14ac:dyDescent="0.3">
      <c r="A16" s="23" t="s">
        <v>44</v>
      </c>
      <c r="B16" s="20">
        <v>83</v>
      </c>
    </row>
    <row r="17" spans="1:2" x14ac:dyDescent="0.3">
      <c r="A17" s="68" t="s">
        <v>373</v>
      </c>
      <c r="B17" s="69">
        <v>62</v>
      </c>
    </row>
    <row r="18" spans="1:2" x14ac:dyDescent="0.3">
      <c r="A18" s="23" t="s">
        <v>34</v>
      </c>
      <c r="B18" s="20">
        <v>55</v>
      </c>
    </row>
    <row r="19" spans="1:2" x14ac:dyDescent="0.3">
      <c r="A19" s="23" t="s">
        <v>58</v>
      </c>
      <c r="B19" s="20">
        <v>45</v>
      </c>
    </row>
    <row r="20" spans="1:2" x14ac:dyDescent="0.3">
      <c r="A20" s="23" t="s">
        <v>56</v>
      </c>
      <c r="B20" s="20">
        <v>45</v>
      </c>
    </row>
    <row r="21" spans="1:2" x14ac:dyDescent="0.3">
      <c r="A21" s="23" t="s">
        <v>54</v>
      </c>
      <c r="B21" s="20">
        <v>44</v>
      </c>
    </row>
    <row r="22" spans="1:2" x14ac:dyDescent="0.3">
      <c r="A22" s="23" t="s">
        <v>47</v>
      </c>
      <c r="B22" s="20">
        <v>42</v>
      </c>
    </row>
    <row r="23" spans="1:2" x14ac:dyDescent="0.3">
      <c r="A23" s="23" t="s">
        <v>43</v>
      </c>
      <c r="B23" s="20">
        <v>38</v>
      </c>
    </row>
    <row r="24" spans="1:2" x14ac:dyDescent="0.3">
      <c r="A24" s="23" t="s">
        <v>51</v>
      </c>
      <c r="B24" s="20">
        <v>31</v>
      </c>
    </row>
    <row r="25" spans="1:2" x14ac:dyDescent="0.3">
      <c r="A25" s="68" t="s">
        <v>372</v>
      </c>
      <c r="B25" s="69">
        <v>31</v>
      </c>
    </row>
    <row r="26" spans="1:2" x14ac:dyDescent="0.3">
      <c r="A26" s="23" t="s">
        <v>52</v>
      </c>
      <c r="B26" s="20">
        <v>30</v>
      </c>
    </row>
    <row r="27" spans="1:2" x14ac:dyDescent="0.3">
      <c r="A27" s="23" t="s">
        <v>36</v>
      </c>
      <c r="B27" s="20">
        <v>29</v>
      </c>
    </row>
    <row r="28" spans="1:2" x14ac:dyDescent="0.3">
      <c r="A28" s="23" t="s">
        <v>49</v>
      </c>
      <c r="B28" s="20">
        <v>19</v>
      </c>
    </row>
    <row r="29" spans="1:2" x14ac:dyDescent="0.3">
      <c r="A29" s="23" t="s">
        <v>46</v>
      </c>
      <c r="B29" s="20">
        <v>19</v>
      </c>
    </row>
    <row r="30" spans="1:2" x14ac:dyDescent="0.3">
      <c r="A30" s="23" t="s">
        <v>82</v>
      </c>
      <c r="B30" s="20">
        <v>17</v>
      </c>
    </row>
    <row r="31" spans="1:2" x14ac:dyDescent="0.3">
      <c r="A31" s="23" t="s">
        <v>30</v>
      </c>
      <c r="B31" s="20">
        <v>16</v>
      </c>
    </row>
    <row r="32" spans="1:2" x14ac:dyDescent="0.3">
      <c r="A32" s="68" t="s">
        <v>368</v>
      </c>
      <c r="B32" s="69">
        <v>16</v>
      </c>
    </row>
    <row r="33" spans="1:2" x14ac:dyDescent="0.3">
      <c r="A33" s="68" t="s">
        <v>123</v>
      </c>
      <c r="B33" s="69">
        <v>15</v>
      </c>
    </row>
    <row r="34" spans="1:2" x14ac:dyDescent="0.3">
      <c r="A34" s="23" t="s">
        <v>48</v>
      </c>
      <c r="B34" s="20">
        <v>15</v>
      </c>
    </row>
    <row r="35" spans="1:2" ht="15" customHeight="1" x14ac:dyDescent="0.3">
      <c r="A35" s="23" t="s">
        <v>55</v>
      </c>
      <c r="B35" s="20">
        <v>14</v>
      </c>
    </row>
    <row r="36" spans="1:2" x14ac:dyDescent="0.3">
      <c r="A36" s="23" t="s">
        <v>37</v>
      </c>
      <c r="B36" s="20">
        <v>13</v>
      </c>
    </row>
    <row r="37" spans="1:2" x14ac:dyDescent="0.3">
      <c r="A37" s="23" t="s">
        <v>80</v>
      </c>
      <c r="B37" s="20">
        <v>12</v>
      </c>
    </row>
    <row r="38" spans="1:2" x14ac:dyDescent="0.3">
      <c r="A38" s="68" t="s">
        <v>66</v>
      </c>
      <c r="B38" s="69">
        <v>8</v>
      </c>
    </row>
    <row r="39" spans="1:2" x14ac:dyDescent="0.3">
      <c r="A39" s="23" t="s">
        <v>62</v>
      </c>
      <c r="B39" s="20">
        <v>8</v>
      </c>
    </row>
    <row r="40" spans="1:2" x14ac:dyDescent="0.3">
      <c r="A40" s="68" t="s">
        <v>74</v>
      </c>
      <c r="B40" s="70">
        <v>7</v>
      </c>
    </row>
    <row r="41" spans="1:2" x14ac:dyDescent="0.3">
      <c r="A41" s="68" t="s">
        <v>70</v>
      </c>
      <c r="B41" s="69">
        <v>7</v>
      </c>
    </row>
    <row r="42" spans="1:2" x14ac:dyDescent="0.3">
      <c r="A42" s="23" t="s">
        <v>45</v>
      </c>
      <c r="B42" s="20">
        <v>6</v>
      </c>
    </row>
    <row r="43" spans="1:2" x14ac:dyDescent="0.3">
      <c r="A43" s="68" t="s">
        <v>361</v>
      </c>
      <c r="B43" s="69">
        <v>6</v>
      </c>
    </row>
    <row r="44" spans="1:2" x14ac:dyDescent="0.3">
      <c r="A44" s="23" t="s">
        <v>68</v>
      </c>
      <c r="B44" s="20">
        <v>6</v>
      </c>
    </row>
    <row r="45" spans="1:2" x14ac:dyDescent="0.3">
      <c r="A45" s="68" t="s">
        <v>370</v>
      </c>
      <c r="B45" s="69">
        <v>5</v>
      </c>
    </row>
    <row r="46" spans="1:2" x14ac:dyDescent="0.3">
      <c r="A46" s="68" t="s">
        <v>369</v>
      </c>
      <c r="B46" s="69">
        <v>4</v>
      </c>
    </row>
    <row r="47" spans="1:2" x14ac:dyDescent="0.3">
      <c r="A47" s="23" t="s">
        <v>72</v>
      </c>
      <c r="B47" s="20">
        <v>4</v>
      </c>
    </row>
    <row r="48" spans="1:2" x14ac:dyDescent="0.3">
      <c r="A48" s="23" t="s">
        <v>60</v>
      </c>
      <c r="B48" s="20">
        <v>4</v>
      </c>
    </row>
    <row r="49" spans="1:2" x14ac:dyDescent="0.3">
      <c r="A49" s="23" t="s">
        <v>53</v>
      </c>
      <c r="B49" s="20">
        <v>4</v>
      </c>
    </row>
    <row r="50" spans="1:2" x14ac:dyDescent="0.3">
      <c r="A50" s="68" t="s">
        <v>77</v>
      </c>
      <c r="B50" s="69">
        <v>3</v>
      </c>
    </row>
    <row r="51" spans="1:2" x14ac:dyDescent="0.3">
      <c r="A51" s="68" t="s">
        <v>362</v>
      </c>
      <c r="B51" s="69">
        <v>3</v>
      </c>
    </row>
    <row r="52" spans="1:2" x14ac:dyDescent="0.3">
      <c r="A52" s="23" t="s">
        <v>78</v>
      </c>
      <c r="B52" s="20">
        <v>3</v>
      </c>
    </row>
    <row r="53" spans="1:2" x14ac:dyDescent="0.3">
      <c r="A53" s="68" t="s">
        <v>366</v>
      </c>
      <c r="B53" s="69">
        <v>3</v>
      </c>
    </row>
    <row r="54" spans="1:2" x14ac:dyDescent="0.3">
      <c r="A54" s="68" t="s">
        <v>42</v>
      </c>
      <c r="B54" s="69">
        <v>3</v>
      </c>
    </row>
    <row r="55" spans="1:2" x14ac:dyDescent="0.3">
      <c r="A55" s="68" t="s">
        <v>356</v>
      </c>
      <c r="B55" s="69">
        <v>2</v>
      </c>
    </row>
    <row r="56" spans="1:2" x14ac:dyDescent="0.3">
      <c r="A56" s="68" t="s">
        <v>357</v>
      </c>
      <c r="B56" s="70">
        <v>2</v>
      </c>
    </row>
    <row r="57" spans="1:2" x14ac:dyDescent="0.3">
      <c r="A57" s="23" t="s">
        <v>75</v>
      </c>
      <c r="B57" s="20">
        <v>2</v>
      </c>
    </row>
    <row r="58" spans="1:2" x14ac:dyDescent="0.3">
      <c r="A58" s="68" t="s">
        <v>358</v>
      </c>
      <c r="B58" s="69">
        <v>2</v>
      </c>
    </row>
    <row r="59" spans="1:2" x14ac:dyDescent="0.3">
      <c r="A59" s="23" t="s">
        <v>59</v>
      </c>
      <c r="B59" s="20">
        <v>2</v>
      </c>
    </row>
    <row r="60" spans="1:2" x14ac:dyDescent="0.3">
      <c r="A60" s="68" t="s">
        <v>360</v>
      </c>
      <c r="B60" s="69">
        <v>1</v>
      </c>
    </row>
    <row r="61" spans="1:2" x14ac:dyDescent="0.3">
      <c r="A61" s="68" t="s">
        <v>359</v>
      </c>
      <c r="B61" s="69">
        <v>1</v>
      </c>
    </row>
    <row r="62" spans="1:2" x14ac:dyDescent="0.3">
      <c r="A62" s="68" t="s">
        <v>220</v>
      </c>
      <c r="B62" s="69">
        <v>1</v>
      </c>
    </row>
    <row r="63" spans="1:2" x14ac:dyDescent="0.3">
      <c r="A63" s="68" t="s">
        <v>363</v>
      </c>
      <c r="B63" s="69">
        <v>1</v>
      </c>
    </row>
    <row r="64" spans="1:2" x14ac:dyDescent="0.3">
      <c r="A64" s="68" t="s">
        <v>84</v>
      </c>
      <c r="B64" s="69">
        <v>1</v>
      </c>
    </row>
    <row r="65" spans="1:5" x14ac:dyDescent="0.3">
      <c r="A65" s="68" t="s">
        <v>364</v>
      </c>
      <c r="B65" s="69">
        <v>1</v>
      </c>
    </row>
    <row r="66" spans="1:5" x14ac:dyDescent="0.3">
      <c r="A66" s="68" t="s">
        <v>365</v>
      </c>
      <c r="B66" s="69">
        <v>1</v>
      </c>
    </row>
    <row r="67" spans="1:5" x14ac:dyDescent="0.3">
      <c r="A67" s="68" t="s">
        <v>367</v>
      </c>
      <c r="B67" s="69">
        <v>1</v>
      </c>
    </row>
    <row r="68" spans="1:5" x14ac:dyDescent="0.3">
      <c r="A68" s="68" t="s">
        <v>61</v>
      </c>
      <c r="B68" s="69">
        <v>1</v>
      </c>
    </row>
    <row r="69" spans="1:5" x14ac:dyDescent="0.3">
      <c r="A69" s="68" t="s">
        <v>371</v>
      </c>
      <c r="B69" s="69">
        <v>1</v>
      </c>
    </row>
    <row r="71" spans="1:5" x14ac:dyDescent="0.3">
      <c r="A71" s="11" t="s">
        <v>382</v>
      </c>
    </row>
    <row r="74" spans="1:5" ht="26.4" x14ac:dyDescent="0.3">
      <c r="A74" s="71" t="s">
        <v>93</v>
      </c>
      <c r="B74" s="71" t="s">
        <v>195</v>
      </c>
      <c r="C74" s="71" t="s">
        <v>374</v>
      </c>
      <c r="D74" s="72" t="s">
        <v>375</v>
      </c>
      <c r="E74" s="72" t="s">
        <v>376</v>
      </c>
    </row>
    <row r="75" spans="1:5" x14ac:dyDescent="0.3">
      <c r="A75" t="s">
        <v>377</v>
      </c>
      <c r="B75" t="s">
        <v>198</v>
      </c>
      <c r="C75" t="s">
        <v>378</v>
      </c>
      <c r="D75" s="1">
        <v>93</v>
      </c>
      <c r="E75" s="1">
        <v>585</v>
      </c>
    </row>
    <row r="76" spans="1:5" x14ac:dyDescent="0.3">
      <c r="A76" t="s">
        <v>377</v>
      </c>
      <c r="B76" t="s">
        <v>115</v>
      </c>
      <c r="C76" t="s">
        <v>379</v>
      </c>
      <c r="D76" s="1">
        <v>22</v>
      </c>
      <c r="E76" s="1">
        <v>103</v>
      </c>
    </row>
    <row r="77" spans="1:5" x14ac:dyDescent="0.3">
      <c r="A77" t="s">
        <v>377</v>
      </c>
      <c r="B77" t="s">
        <v>115</v>
      </c>
      <c r="C77" t="s">
        <v>380</v>
      </c>
      <c r="D77" s="1">
        <v>119</v>
      </c>
      <c r="E77" s="1">
        <v>411</v>
      </c>
    </row>
    <row r="78" spans="1:5" x14ac:dyDescent="0.3">
      <c r="A78" t="s">
        <v>377</v>
      </c>
      <c r="B78" t="s">
        <v>115</v>
      </c>
      <c r="C78" t="s">
        <v>381</v>
      </c>
      <c r="D78" s="1">
        <v>54</v>
      </c>
      <c r="E78" s="1">
        <v>50</v>
      </c>
    </row>
    <row r="79" spans="1:5" x14ac:dyDescent="0.3">
      <c r="A79" t="s">
        <v>377</v>
      </c>
      <c r="B79" t="s">
        <v>199</v>
      </c>
      <c r="C79" t="s">
        <v>381</v>
      </c>
      <c r="D79" s="1">
        <v>258</v>
      </c>
      <c r="E79" s="1">
        <v>98</v>
      </c>
    </row>
    <row r="80" spans="1:5" x14ac:dyDescent="0.3">
      <c r="D80" s="1"/>
      <c r="E80" s="1"/>
    </row>
    <row r="81" spans="1:5" x14ac:dyDescent="0.3">
      <c r="A81" s="2" t="s">
        <v>92</v>
      </c>
      <c r="B81" s="2"/>
      <c r="C81" s="2"/>
      <c r="D81" s="3">
        <v>546</v>
      </c>
      <c r="E81" s="3">
        <v>1247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Svi</vt:lpstr>
      <vt:lpstr>Ličko-senjska županija</vt:lpstr>
      <vt:lpstr>Gračac</vt:lpstr>
      <vt:lpstr>Plitvičke doline</vt:lpstr>
      <vt:lpstr>Općina Plaški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</dc:creator>
  <cp:lastModifiedBy>Anamaria Matulj</cp:lastModifiedBy>
  <dcterms:created xsi:type="dcterms:W3CDTF">2015-06-05T18:17:20Z</dcterms:created>
  <dcterms:modified xsi:type="dcterms:W3CDTF">2025-04-18T11:09:18Z</dcterms:modified>
</cp:coreProperties>
</file>